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Звіт молоко\"/>
    </mc:Choice>
  </mc:AlternateContent>
  <xr:revisionPtr revIDLastSave="0" documentId="13_ncr:1_{C9CA0400-BB3E-46D9-9B52-B02628F160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актори" sheetId="1" r:id="rId1"/>
    <sheet name="Оцінка факторів" sheetId="2" r:id="rId2"/>
    <sheet name="Матриця" sheetId="3" r:id="rId3"/>
    <sheet name="Види стратегій" sheetId="4" r:id="rId4"/>
    <sheet name="Вибір стратегії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AI3" i="3" s="1"/>
  <c r="G32" i="2"/>
  <c r="AJ3" i="3" s="1"/>
  <c r="G33" i="2"/>
  <c r="G34" i="2"/>
  <c r="G35" i="2"/>
  <c r="G36" i="2"/>
  <c r="G37" i="2"/>
  <c r="G38" i="2"/>
  <c r="G39" i="2"/>
  <c r="AQ3" i="3" s="1"/>
  <c r="G30" i="2"/>
  <c r="B21" i="2"/>
  <c r="E3" i="3" s="1"/>
  <c r="B22" i="2"/>
  <c r="F3" i="3" s="1"/>
  <c r="B23" i="2"/>
  <c r="B24" i="2"/>
  <c r="B25" i="2"/>
  <c r="B26" i="2"/>
  <c r="J3" i="3" s="1"/>
  <c r="B27" i="2"/>
  <c r="B28" i="2"/>
  <c r="B29" i="2"/>
  <c r="B20" i="2"/>
  <c r="D3" i="3" s="1"/>
  <c r="G7" i="2"/>
  <c r="B18" i="3" s="1"/>
  <c r="G8" i="2"/>
  <c r="G9" i="2"/>
  <c r="G10" i="2"/>
  <c r="G11" i="2"/>
  <c r="G12" i="2"/>
  <c r="G13" i="2"/>
  <c r="G14" i="2"/>
  <c r="G15" i="2"/>
  <c r="G6" i="2"/>
  <c r="B17" i="3" s="1"/>
  <c r="B7" i="2"/>
  <c r="B8" i="2"/>
  <c r="B9" i="2"/>
  <c r="B10" i="2"/>
  <c r="B11" i="2"/>
  <c r="B12" i="2"/>
  <c r="B13" i="2"/>
  <c r="B14" i="2"/>
  <c r="B15" i="2"/>
  <c r="B6" i="2"/>
  <c r="B6" i="3" s="1"/>
  <c r="G20" i="3"/>
  <c r="H20" i="3"/>
  <c r="I20" i="3"/>
  <c r="J20" i="3"/>
  <c r="K20" i="3"/>
  <c r="L20" i="3"/>
  <c r="M20" i="3"/>
  <c r="Q20" i="3"/>
  <c r="R20" i="3"/>
  <c r="S20" i="3"/>
  <c r="T20" i="3"/>
  <c r="U20" i="3"/>
  <c r="V20" i="3"/>
  <c r="W20" i="3"/>
  <c r="AA20" i="3"/>
  <c r="AB20" i="3"/>
  <c r="AC20" i="3"/>
  <c r="AD20" i="3"/>
  <c r="AE20" i="3"/>
  <c r="AF20" i="3"/>
  <c r="AG20" i="3"/>
  <c r="AK20" i="3"/>
  <c r="AL20" i="3"/>
  <c r="AM20" i="3"/>
  <c r="AN20" i="3"/>
  <c r="AO20" i="3"/>
  <c r="AP20" i="3"/>
  <c r="AQ20" i="3"/>
  <c r="G21" i="3"/>
  <c r="H21" i="3"/>
  <c r="I21" i="3"/>
  <c r="J21" i="3"/>
  <c r="K21" i="3"/>
  <c r="L21" i="3"/>
  <c r="M21" i="3"/>
  <c r="Q21" i="3"/>
  <c r="R21" i="3"/>
  <c r="S21" i="3"/>
  <c r="T21" i="3"/>
  <c r="U21" i="3"/>
  <c r="V21" i="3"/>
  <c r="W21" i="3"/>
  <c r="AA21" i="3"/>
  <c r="AB21" i="3"/>
  <c r="AC21" i="3"/>
  <c r="AD21" i="3"/>
  <c r="AE21" i="3"/>
  <c r="AF21" i="3"/>
  <c r="AG21" i="3"/>
  <c r="AK21" i="3"/>
  <c r="AL21" i="3"/>
  <c r="AM21" i="3"/>
  <c r="AN21" i="3"/>
  <c r="AO21" i="3"/>
  <c r="AP21" i="3"/>
  <c r="AQ21" i="3"/>
  <c r="G22" i="3"/>
  <c r="H22" i="3"/>
  <c r="I22" i="3"/>
  <c r="J22" i="3"/>
  <c r="K22" i="3"/>
  <c r="L22" i="3"/>
  <c r="M22" i="3"/>
  <c r="Q22" i="3"/>
  <c r="R22" i="3"/>
  <c r="S22" i="3"/>
  <c r="T22" i="3"/>
  <c r="U22" i="3"/>
  <c r="V22" i="3"/>
  <c r="W22" i="3"/>
  <c r="AA22" i="3"/>
  <c r="AB22" i="3"/>
  <c r="AC22" i="3"/>
  <c r="AD22" i="3"/>
  <c r="AE22" i="3"/>
  <c r="AF22" i="3"/>
  <c r="AG22" i="3"/>
  <c r="AK22" i="3"/>
  <c r="AL22" i="3"/>
  <c r="AM22" i="3"/>
  <c r="AN22" i="3"/>
  <c r="AO22" i="3"/>
  <c r="AP22" i="3"/>
  <c r="AQ22" i="3"/>
  <c r="G23" i="3"/>
  <c r="H23" i="3"/>
  <c r="I23" i="3"/>
  <c r="J23" i="3"/>
  <c r="K23" i="3"/>
  <c r="L23" i="3"/>
  <c r="M23" i="3"/>
  <c r="Q23" i="3"/>
  <c r="R23" i="3"/>
  <c r="S23" i="3"/>
  <c r="T23" i="3"/>
  <c r="U23" i="3"/>
  <c r="V23" i="3"/>
  <c r="W23" i="3"/>
  <c r="AA23" i="3"/>
  <c r="AB23" i="3"/>
  <c r="AC23" i="3"/>
  <c r="AD23" i="3"/>
  <c r="AE23" i="3"/>
  <c r="AF23" i="3"/>
  <c r="AG23" i="3"/>
  <c r="AK23" i="3"/>
  <c r="AL23" i="3"/>
  <c r="AM23" i="3"/>
  <c r="AN23" i="3"/>
  <c r="AO23" i="3"/>
  <c r="AP23" i="3"/>
  <c r="AQ23" i="3"/>
  <c r="G24" i="3"/>
  <c r="H24" i="3"/>
  <c r="I24" i="3"/>
  <c r="J24" i="3"/>
  <c r="K24" i="3"/>
  <c r="L24" i="3"/>
  <c r="M24" i="3"/>
  <c r="Q24" i="3"/>
  <c r="R24" i="3"/>
  <c r="S24" i="3"/>
  <c r="T24" i="3"/>
  <c r="U24" i="3"/>
  <c r="V24" i="3"/>
  <c r="W24" i="3"/>
  <c r="AA24" i="3"/>
  <c r="AB24" i="3"/>
  <c r="AC24" i="3"/>
  <c r="AD24" i="3"/>
  <c r="AE24" i="3"/>
  <c r="AF24" i="3"/>
  <c r="AG24" i="3"/>
  <c r="AK24" i="3"/>
  <c r="AL24" i="3"/>
  <c r="AM24" i="3"/>
  <c r="AN24" i="3"/>
  <c r="AO24" i="3"/>
  <c r="AP24" i="3"/>
  <c r="AQ24" i="3"/>
  <c r="G25" i="3"/>
  <c r="H25" i="3"/>
  <c r="I25" i="3"/>
  <c r="J25" i="3"/>
  <c r="K25" i="3"/>
  <c r="L25" i="3"/>
  <c r="M25" i="3"/>
  <c r="Q25" i="3"/>
  <c r="R25" i="3"/>
  <c r="S25" i="3"/>
  <c r="T25" i="3"/>
  <c r="U25" i="3"/>
  <c r="V25" i="3"/>
  <c r="W25" i="3"/>
  <c r="AA25" i="3"/>
  <c r="AB25" i="3"/>
  <c r="AC25" i="3"/>
  <c r="AD25" i="3"/>
  <c r="AE25" i="3"/>
  <c r="AF25" i="3"/>
  <c r="AG25" i="3"/>
  <c r="AK25" i="3"/>
  <c r="AL25" i="3"/>
  <c r="AM25" i="3"/>
  <c r="AN25" i="3"/>
  <c r="AO25" i="3"/>
  <c r="AP25" i="3"/>
  <c r="AQ25" i="3"/>
  <c r="G26" i="3"/>
  <c r="H26" i="3"/>
  <c r="I26" i="3"/>
  <c r="J26" i="3"/>
  <c r="K26" i="3"/>
  <c r="L26" i="3"/>
  <c r="M26" i="3"/>
  <c r="Q26" i="3"/>
  <c r="R26" i="3"/>
  <c r="S26" i="3"/>
  <c r="T26" i="3"/>
  <c r="U26" i="3"/>
  <c r="V26" i="3"/>
  <c r="W26" i="3"/>
  <c r="AA26" i="3"/>
  <c r="AB26" i="3"/>
  <c r="AC26" i="3"/>
  <c r="AD26" i="3"/>
  <c r="AE26" i="3"/>
  <c r="AF26" i="3"/>
  <c r="AG26" i="3"/>
  <c r="AK26" i="3"/>
  <c r="AL26" i="3"/>
  <c r="AM26" i="3"/>
  <c r="AN26" i="3"/>
  <c r="AO26" i="3"/>
  <c r="AP26" i="3"/>
  <c r="AQ26" i="3"/>
  <c r="AA9" i="3"/>
  <c r="AB9" i="3"/>
  <c r="AC9" i="3"/>
  <c r="AD9" i="3"/>
  <c r="AE9" i="3"/>
  <c r="AF9" i="3"/>
  <c r="AG9" i="3"/>
  <c r="AK9" i="3"/>
  <c r="AL9" i="3"/>
  <c r="AM9" i="3"/>
  <c r="AN9" i="3"/>
  <c r="AO9" i="3"/>
  <c r="AP9" i="3"/>
  <c r="AQ9" i="3"/>
  <c r="AA10" i="3"/>
  <c r="AB10" i="3"/>
  <c r="AC10" i="3"/>
  <c r="AD10" i="3"/>
  <c r="AE10" i="3"/>
  <c r="AF10" i="3"/>
  <c r="AG10" i="3"/>
  <c r="AK10" i="3"/>
  <c r="AL10" i="3"/>
  <c r="AM10" i="3"/>
  <c r="AN10" i="3"/>
  <c r="AO10" i="3"/>
  <c r="AP10" i="3"/>
  <c r="AQ10" i="3"/>
  <c r="AA11" i="3"/>
  <c r="AB11" i="3"/>
  <c r="AC11" i="3"/>
  <c r="AD11" i="3"/>
  <c r="AE11" i="3"/>
  <c r="AF11" i="3"/>
  <c r="AG11" i="3"/>
  <c r="AK11" i="3"/>
  <c r="AL11" i="3"/>
  <c r="AM11" i="3"/>
  <c r="AN11" i="3"/>
  <c r="AO11" i="3"/>
  <c r="AP11" i="3"/>
  <c r="AQ11" i="3"/>
  <c r="AA12" i="3"/>
  <c r="AB12" i="3"/>
  <c r="AC12" i="3"/>
  <c r="AD12" i="3"/>
  <c r="AE12" i="3"/>
  <c r="AF12" i="3"/>
  <c r="AG12" i="3"/>
  <c r="AK12" i="3"/>
  <c r="AL12" i="3"/>
  <c r="AM12" i="3"/>
  <c r="AN12" i="3"/>
  <c r="AO12" i="3"/>
  <c r="AP12" i="3"/>
  <c r="AQ12" i="3"/>
  <c r="AA13" i="3"/>
  <c r="AB13" i="3"/>
  <c r="AC13" i="3"/>
  <c r="AD13" i="3"/>
  <c r="AE13" i="3"/>
  <c r="AF13" i="3"/>
  <c r="AG13" i="3"/>
  <c r="AK13" i="3"/>
  <c r="AL13" i="3"/>
  <c r="AM13" i="3"/>
  <c r="AN13" i="3"/>
  <c r="AO13" i="3"/>
  <c r="AP13" i="3"/>
  <c r="AQ13" i="3"/>
  <c r="AA14" i="3"/>
  <c r="AB14" i="3"/>
  <c r="AC14" i="3"/>
  <c r="AD14" i="3"/>
  <c r="AE14" i="3"/>
  <c r="AF14" i="3"/>
  <c r="AG14" i="3"/>
  <c r="AK14" i="3"/>
  <c r="AL14" i="3"/>
  <c r="AM14" i="3"/>
  <c r="AN14" i="3"/>
  <c r="AO14" i="3"/>
  <c r="AP14" i="3"/>
  <c r="AQ14" i="3"/>
  <c r="AA15" i="3"/>
  <c r="AB15" i="3"/>
  <c r="AC15" i="3"/>
  <c r="AD15" i="3"/>
  <c r="AE15" i="3"/>
  <c r="AF15" i="3"/>
  <c r="AG15" i="3"/>
  <c r="AK15" i="3"/>
  <c r="AL15" i="3"/>
  <c r="AM15" i="3"/>
  <c r="AN15" i="3"/>
  <c r="AO15" i="3"/>
  <c r="AP15" i="3"/>
  <c r="AQ15" i="3"/>
  <c r="G9" i="3"/>
  <c r="H9" i="3"/>
  <c r="I9" i="3"/>
  <c r="J9" i="3"/>
  <c r="K9" i="3"/>
  <c r="L9" i="3"/>
  <c r="M9" i="3"/>
  <c r="Q9" i="3"/>
  <c r="R9" i="3"/>
  <c r="S9" i="3"/>
  <c r="T9" i="3"/>
  <c r="U9" i="3"/>
  <c r="V9" i="3"/>
  <c r="W9" i="3"/>
  <c r="G10" i="3"/>
  <c r="H10" i="3"/>
  <c r="I10" i="3"/>
  <c r="J10" i="3"/>
  <c r="K10" i="3"/>
  <c r="L10" i="3"/>
  <c r="M10" i="3"/>
  <c r="Q10" i="3"/>
  <c r="R10" i="3"/>
  <c r="S10" i="3"/>
  <c r="T10" i="3"/>
  <c r="U10" i="3"/>
  <c r="V10" i="3"/>
  <c r="W10" i="3"/>
  <c r="G11" i="3"/>
  <c r="H11" i="3"/>
  <c r="I11" i="3"/>
  <c r="J11" i="3"/>
  <c r="K11" i="3"/>
  <c r="L11" i="3"/>
  <c r="M11" i="3"/>
  <c r="Q11" i="3"/>
  <c r="R11" i="3"/>
  <c r="S11" i="3"/>
  <c r="T11" i="3"/>
  <c r="U11" i="3"/>
  <c r="V11" i="3"/>
  <c r="W11" i="3"/>
  <c r="G12" i="3"/>
  <c r="H12" i="3"/>
  <c r="I12" i="3"/>
  <c r="J12" i="3"/>
  <c r="K12" i="3"/>
  <c r="L12" i="3"/>
  <c r="M12" i="3"/>
  <c r="Q12" i="3"/>
  <c r="R12" i="3"/>
  <c r="S12" i="3"/>
  <c r="T12" i="3"/>
  <c r="U12" i="3"/>
  <c r="V12" i="3"/>
  <c r="W12" i="3"/>
  <c r="G13" i="3"/>
  <c r="H13" i="3"/>
  <c r="I13" i="3"/>
  <c r="J13" i="3"/>
  <c r="K13" i="3"/>
  <c r="L13" i="3"/>
  <c r="M13" i="3"/>
  <c r="Q13" i="3"/>
  <c r="R13" i="3"/>
  <c r="S13" i="3"/>
  <c r="T13" i="3"/>
  <c r="U13" i="3"/>
  <c r="V13" i="3"/>
  <c r="W13" i="3"/>
  <c r="G14" i="3"/>
  <c r="H14" i="3"/>
  <c r="I14" i="3"/>
  <c r="J14" i="3"/>
  <c r="K14" i="3"/>
  <c r="L14" i="3"/>
  <c r="M14" i="3"/>
  <c r="Q14" i="3"/>
  <c r="R14" i="3"/>
  <c r="S14" i="3"/>
  <c r="T14" i="3"/>
  <c r="U14" i="3"/>
  <c r="V14" i="3"/>
  <c r="W14" i="3"/>
  <c r="G15" i="3"/>
  <c r="H15" i="3"/>
  <c r="I15" i="3"/>
  <c r="J15" i="3"/>
  <c r="K15" i="3"/>
  <c r="L15" i="3"/>
  <c r="M15" i="3"/>
  <c r="Q15" i="3"/>
  <c r="R15" i="3"/>
  <c r="S15" i="3"/>
  <c r="T15" i="3"/>
  <c r="U15" i="3"/>
  <c r="V15" i="3"/>
  <c r="W15" i="3"/>
  <c r="AQ4" i="3"/>
  <c r="AP4" i="3"/>
  <c r="AO4" i="3"/>
  <c r="AN4" i="3"/>
  <c r="AM4" i="3"/>
  <c r="AL4" i="3"/>
  <c r="AK4" i="3"/>
  <c r="AG4" i="3"/>
  <c r="AF4" i="3"/>
  <c r="AE4" i="3"/>
  <c r="AD4" i="3"/>
  <c r="AC4" i="3"/>
  <c r="AB4" i="3"/>
  <c r="AA4" i="3"/>
  <c r="W4" i="3"/>
  <c r="V4" i="3"/>
  <c r="U4" i="3"/>
  <c r="T4" i="3"/>
  <c r="S4" i="3"/>
  <c r="R4" i="3"/>
  <c r="Q4" i="3"/>
  <c r="P4" i="3"/>
  <c r="P21" i="3" s="1"/>
  <c r="M4" i="3"/>
  <c r="L4" i="3"/>
  <c r="K4" i="3"/>
  <c r="J4" i="3"/>
  <c r="I4" i="3"/>
  <c r="H4" i="3"/>
  <c r="G4" i="3"/>
  <c r="C19" i="3"/>
  <c r="K19" i="3" s="1"/>
  <c r="C20" i="3"/>
  <c r="C21" i="3"/>
  <c r="C22" i="3"/>
  <c r="C23" i="3"/>
  <c r="C24" i="3"/>
  <c r="C25" i="3"/>
  <c r="C26" i="3"/>
  <c r="C8" i="3"/>
  <c r="AE8" i="3" s="1"/>
  <c r="C9" i="3"/>
  <c r="C10" i="3"/>
  <c r="C11" i="3"/>
  <c r="C12" i="3"/>
  <c r="C13" i="3"/>
  <c r="C14" i="3"/>
  <c r="C15" i="3"/>
  <c r="C6" i="3"/>
  <c r="AF6" i="3" s="1"/>
  <c r="AP3" i="3"/>
  <c r="AO3" i="3"/>
  <c r="AN3" i="3"/>
  <c r="AM3" i="3"/>
  <c r="AL3" i="3"/>
  <c r="AK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I3" i="3"/>
  <c r="H3" i="3"/>
  <c r="G3" i="3"/>
  <c r="B19" i="3"/>
  <c r="B20" i="3"/>
  <c r="B21" i="3"/>
  <c r="B22" i="3"/>
  <c r="B23" i="3"/>
  <c r="B24" i="3"/>
  <c r="B25" i="3"/>
  <c r="B26" i="3"/>
  <c r="B7" i="3"/>
  <c r="B8" i="3"/>
  <c r="B9" i="3"/>
  <c r="B10" i="3"/>
  <c r="B11" i="3"/>
  <c r="B12" i="3"/>
  <c r="B13" i="3"/>
  <c r="B14" i="3"/>
  <c r="B15" i="3"/>
  <c r="J21" i="2"/>
  <c r="Y4" i="3" s="1"/>
  <c r="J22" i="2"/>
  <c r="Z4" i="3" s="1"/>
  <c r="J23" i="2"/>
  <c r="J24" i="2"/>
  <c r="J25" i="2"/>
  <c r="J26" i="2"/>
  <c r="J27" i="2"/>
  <c r="J28" i="2"/>
  <c r="J29" i="2"/>
  <c r="J30" i="2"/>
  <c r="AH4" i="3" s="1"/>
  <c r="J31" i="2"/>
  <c r="AI4" i="3" s="1"/>
  <c r="J32" i="2"/>
  <c r="AJ4" i="3" s="1"/>
  <c r="J33" i="2"/>
  <c r="J34" i="2"/>
  <c r="J35" i="2"/>
  <c r="J36" i="2"/>
  <c r="J37" i="2"/>
  <c r="J38" i="2"/>
  <c r="J39" i="2"/>
  <c r="J20" i="2"/>
  <c r="X4" i="3" s="1"/>
  <c r="E21" i="2"/>
  <c r="E4" i="3" s="1"/>
  <c r="E22" i="2"/>
  <c r="F4" i="3" s="1"/>
  <c r="E23" i="2"/>
  <c r="E24" i="2"/>
  <c r="E25" i="2"/>
  <c r="E26" i="2"/>
  <c r="E27" i="2"/>
  <c r="E28" i="2"/>
  <c r="E29" i="2"/>
  <c r="E30" i="2"/>
  <c r="N4" i="3" s="1"/>
  <c r="E31" i="2"/>
  <c r="O4" i="3" s="1"/>
  <c r="E32" i="2"/>
  <c r="E33" i="2"/>
  <c r="E34" i="2"/>
  <c r="E35" i="2"/>
  <c r="E36" i="2"/>
  <c r="E37" i="2"/>
  <c r="E38" i="2"/>
  <c r="E39" i="2"/>
  <c r="E20" i="2"/>
  <c r="D4" i="3" s="1"/>
  <c r="H40" i="2"/>
  <c r="C40" i="2"/>
  <c r="I16" i="2"/>
  <c r="H16" i="2"/>
  <c r="J15" i="2"/>
  <c r="J14" i="2"/>
  <c r="J13" i="2"/>
  <c r="J12" i="2"/>
  <c r="J11" i="2"/>
  <c r="J10" i="2"/>
  <c r="J9" i="2"/>
  <c r="J8" i="2"/>
  <c r="J7" i="2"/>
  <c r="C18" i="3" s="1"/>
  <c r="J6" i="2"/>
  <c r="E7" i="2"/>
  <c r="C7" i="3" s="1"/>
  <c r="E8" i="2"/>
  <c r="E9" i="2"/>
  <c r="E10" i="2"/>
  <c r="E11" i="2"/>
  <c r="E12" i="2"/>
  <c r="E13" i="2"/>
  <c r="E14" i="2"/>
  <c r="E15" i="2"/>
  <c r="E6" i="2"/>
  <c r="D16" i="2"/>
  <c r="C16" i="2"/>
  <c r="AH25" i="3" l="1"/>
  <c r="AH14" i="3"/>
  <c r="AH20" i="3"/>
  <c r="AH26" i="3"/>
  <c r="AH13" i="3"/>
  <c r="AH21" i="3"/>
  <c r="AJ25" i="3"/>
  <c r="AJ21" i="3"/>
  <c r="AJ22" i="3"/>
  <c r="AJ15" i="3"/>
  <c r="AJ11" i="3"/>
  <c r="AJ12" i="3"/>
  <c r="AJ13" i="3"/>
  <c r="AJ14" i="3"/>
  <c r="AJ24" i="3"/>
  <c r="AJ9" i="3"/>
  <c r="AJ20" i="3"/>
  <c r="AJ23" i="3"/>
  <c r="AJ26" i="3"/>
  <c r="AJ10" i="3"/>
  <c r="AI23" i="3"/>
  <c r="AI22" i="3"/>
  <c r="AI26" i="3"/>
  <c r="AI9" i="3"/>
  <c r="AI10" i="3"/>
  <c r="AI11" i="3"/>
  <c r="AI12" i="3"/>
  <c r="AI21" i="3"/>
  <c r="AI25" i="3"/>
  <c r="AI13" i="3"/>
  <c r="AI20" i="3"/>
  <c r="AI14" i="3"/>
  <c r="AI15" i="3"/>
  <c r="AI24" i="3"/>
  <c r="AH15" i="3"/>
  <c r="AH22" i="3"/>
  <c r="AH11" i="3"/>
  <c r="AH23" i="3"/>
  <c r="AH12" i="3"/>
  <c r="AH10" i="3"/>
  <c r="AH24" i="3"/>
  <c r="AH9" i="3"/>
  <c r="Z10" i="3"/>
  <c r="Z14" i="3"/>
  <c r="Z11" i="3"/>
  <c r="Z15" i="3"/>
  <c r="Z20" i="3"/>
  <c r="Z21" i="3"/>
  <c r="Z22" i="3"/>
  <c r="Z23" i="3"/>
  <c r="Z24" i="3"/>
  <c r="Z25" i="3"/>
  <c r="Z26" i="3"/>
  <c r="Z12" i="3"/>
  <c r="Z9" i="3"/>
  <c r="Z13" i="3"/>
  <c r="Y22" i="3"/>
  <c r="Y12" i="3"/>
  <c r="Y23" i="3"/>
  <c r="Y15" i="3"/>
  <c r="Y24" i="3"/>
  <c r="Y10" i="3"/>
  <c r="Y25" i="3"/>
  <c r="Y13" i="3"/>
  <c r="Y20" i="3"/>
  <c r="Y14" i="3"/>
  <c r="Y21" i="3"/>
  <c r="Y9" i="3"/>
  <c r="Y26" i="3"/>
  <c r="Y11" i="3"/>
  <c r="X22" i="3"/>
  <c r="X26" i="3"/>
  <c r="X10" i="3"/>
  <c r="X12" i="3"/>
  <c r="X14" i="3"/>
  <c r="X23" i="3"/>
  <c r="X20" i="3"/>
  <c r="X24" i="3"/>
  <c r="X9" i="3"/>
  <c r="X11" i="3"/>
  <c r="X13" i="3"/>
  <c r="X15" i="3"/>
  <c r="X21" i="3"/>
  <c r="X25" i="3"/>
  <c r="P26" i="3"/>
  <c r="P9" i="3"/>
  <c r="P23" i="3"/>
  <c r="P10" i="3"/>
  <c r="P20" i="3"/>
  <c r="P11" i="3"/>
  <c r="P25" i="3"/>
  <c r="P12" i="3"/>
  <c r="P22" i="3"/>
  <c r="P13" i="3"/>
  <c r="P14" i="3"/>
  <c r="P24" i="3"/>
  <c r="P15" i="3"/>
  <c r="O21" i="3"/>
  <c r="O23" i="3"/>
  <c r="O25" i="3"/>
  <c r="O20" i="3"/>
  <c r="O22" i="3"/>
  <c r="O24" i="3"/>
  <c r="O26" i="3"/>
  <c r="O9" i="3"/>
  <c r="O10" i="3"/>
  <c r="O11" i="3"/>
  <c r="O12" i="3"/>
  <c r="O13" i="3"/>
  <c r="O14" i="3"/>
  <c r="O15" i="3"/>
  <c r="N26" i="3"/>
  <c r="N22" i="3"/>
  <c r="N12" i="3"/>
  <c r="N13" i="3"/>
  <c r="N24" i="3"/>
  <c r="N14" i="3"/>
  <c r="N23" i="3"/>
  <c r="N9" i="3"/>
  <c r="N20" i="3"/>
  <c r="N10" i="3"/>
  <c r="N25" i="3"/>
  <c r="N11" i="3"/>
  <c r="N21" i="3"/>
  <c r="N15" i="3"/>
  <c r="F23" i="3"/>
  <c r="F11" i="3"/>
  <c r="F15" i="3"/>
  <c r="F22" i="3"/>
  <c r="F21" i="3"/>
  <c r="F25" i="3"/>
  <c r="F9" i="3"/>
  <c r="F13" i="3"/>
  <c r="F20" i="3"/>
  <c r="F24" i="3"/>
  <c r="F10" i="3"/>
  <c r="F14" i="3"/>
  <c r="F26" i="3"/>
  <c r="F12" i="3"/>
  <c r="E20" i="3"/>
  <c r="E13" i="3"/>
  <c r="E26" i="3"/>
  <c r="E25" i="3"/>
  <c r="E11" i="3"/>
  <c r="E24" i="3"/>
  <c r="E14" i="3"/>
  <c r="E23" i="3"/>
  <c r="E9" i="3"/>
  <c r="E22" i="3"/>
  <c r="E12" i="3"/>
  <c r="E21" i="3"/>
  <c r="E15" i="3"/>
  <c r="E10" i="3"/>
  <c r="D20" i="3"/>
  <c r="D9" i="3"/>
  <c r="D11" i="3"/>
  <c r="D13" i="3"/>
  <c r="D15" i="3"/>
  <c r="D21" i="3"/>
  <c r="D22" i="3"/>
  <c r="D23" i="3"/>
  <c r="D24" i="3"/>
  <c r="D25" i="3"/>
  <c r="D26" i="3"/>
  <c r="D10" i="3"/>
  <c r="D12" i="3"/>
  <c r="D14" i="3"/>
  <c r="V8" i="3"/>
  <c r="Z8" i="3"/>
  <c r="R8" i="3"/>
  <c r="Q8" i="3"/>
  <c r="N8" i="3"/>
  <c r="AP8" i="3"/>
  <c r="J8" i="3"/>
  <c r="AL8" i="3"/>
  <c r="I8" i="3"/>
  <c r="AH8" i="3"/>
  <c r="F8" i="3"/>
  <c r="AD8" i="3"/>
  <c r="AC8" i="3"/>
  <c r="L6" i="3"/>
  <c r="AM6" i="3"/>
  <c r="H6" i="3"/>
  <c r="AI6" i="3"/>
  <c r="G6" i="3"/>
  <c r="AH6" i="3"/>
  <c r="D6" i="3"/>
  <c r="AA6" i="3"/>
  <c r="T6" i="3"/>
  <c r="Z6" i="3"/>
  <c r="P6" i="3"/>
  <c r="AQ6" i="3"/>
  <c r="AE6" i="3"/>
  <c r="O6" i="3"/>
  <c r="AP6" i="3"/>
  <c r="V6" i="3"/>
  <c r="AF19" i="3"/>
  <c r="H19" i="3"/>
  <c r="S19" i="3"/>
  <c r="AP19" i="3"/>
  <c r="AH19" i="3"/>
  <c r="Z19" i="3"/>
  <c r="R19" i="3"/>
  <c r="J19" i="3"/>
  <c r="AO19" i="3"/>
  <c r="AG19" i="3"/>
  <c r="Y19" i="3"/>
  <c r="Q19" i="3"/>
  <c r="I19" i="3"/>
  <c r="X19" i="3"/>
  <c r="P19" i="3"/>
  <c r="AM19" i="3"/>
  <c r="AE19" i="3"/>
  <c r="G19" i="3"/>
  <c r="AL19" i="3"/>
  <c r="AD19" i="3"/>
  <c r="V19" i="3"/>
  <c r="N19" i="3"/>
  <c r="F19" i="3"/>
  <c r="AK19" i="3"/>
  <c r="AC19" i="3"/>
  <c r="U19" i="3"/>
  <c r="M19" i="3"/>
  <c r="E19" i="3"/>
  <c r="O19" i="3"/>
  <c r="AJ19" i="3"/>
  <c r="AB19" i="3"/>
  <c r="T19" i="3"/>
  <c r="L19" i="3"/>
  <c r="D19" i="3"/>
  <c r="AN19" i="3"/>
  <c r="W19" i="3"/>
  <c r="AQ19" i="3"/>
  <c r="AI19" i="3"/>
  <c r="AA19" i="3"/>
  <c r="K18" i="3"/>
  <c r="AA18" i="3"/>
  <c r="AI18" i="3"/>
  <c r="AQ18" i="3"/>
  <c r="AE18" i="3"/>
  <c r="D18" i="3"/>
  <c r="L18" i="3"/>
  <c r="T18" i="3"/>
  <c r="AB18" i="3"/>
  <c r="AJ18" i="3"/>
  <c r="E18" i="3"/>
  <c r="M18" i="3"/>
  <c r="U18" i="3"/>
  <c r="AC18" i="3"/>
  <c r="AK18" i="3"/>
  <c r="F18" i="3"/>
  <c r="N18" i="3"/>
  <c r="V18" i="3"/>
  <c r="AD18" i="3"/>
  <c r="AL18" i="3"/>
  <c r="G18" i="3"/>
  <c r="O18" i="3"/>
  <c r="AM18" i="3"/>
  <c r="H18" i="3"/>
  <c r="AF18" i="3"/>
  <c r="AN18" i="3"/>
  <c r="I18" i="3"/>
  <c r="Q18" i="3"/>
  <c r="Y18" i="3"/>
  <c r="AG18" i="3"/>
  <c r="AO18" i="3"/>
  <c r="J18" i="3"/>
  <c r="R18" i="3"/>
  <c r="Z18" i="3"/>
  <c r="AH18" i="3"/>
  <c r="AP18" i="3"/>
  <c r="S18" i="3"/>
  <c r="W18" i="3"/>
  <c r="P18" i="3"/>
  <c r="X18" i="3"/>
  <c r="J16" i="2"/>
  <c r="C17" i="3"/>
  <c r="AK8" i="3"/>
  <c r="P8" i="3"/>
  <c r="H8" i="3"/>
  <c r="AJ8" i="3"/>
  <c r="AB8" i="3"/>
  <c r="W8" i="3"/>
  <c r="O8" i="3"/>
  <c r="G8" i="3"/>
  <c r="AQ8" i="3"/>
  <c r="AI8" i="3"/>
  <c r="AA8" i="3"/>
  <c r="U8" i="3"/>
  <c r="M8" i="3"/>
  <c r="E8" i="3"/>
  <c r="AO8" i="3"/>
  <c r="AG8" i="3"/>
  <c r="Y8" i="3"/>
  <c r="T8" i="3"/>
  <c r="L8" i="3"/>
  <c r="D8" i="3"/>
  <c r="AN8" i="3"/>
  <c r="AF8" i="3"/>
  <c r="X8" i="3"/>
  <c r="S8" i="3"/>
  <c r="K8" i="3"/>
  <c r="AM8" i="3"/>
  <c r="AC7" i="3"/>
  <c r="AK7" i="3"/>
  <c r="E7" i="3"/>
  <c r="M7" i="3"/>
  <c r="U7" i="3"/>
  <c r="AD7" i="3"/>
  <c r="AL7" i="3"/>
  <c r="F7" i="3"/>
  <c r="N7" i="3"/>
  <c r="V7" i="3"/>
  <c r="AE7" i="3"/>
  <c r="AM7" i="3"/>
  <c r="G7" i="3"/>
  <c r="O7" i="3"/>
  <c r="W7" i="3"/>
  <c r="X7" i="3"/>
  <c r="AF7" i="3"/>
  <c r="AN7" i="3"/>
  <c r="H7" i="3"/>
  <c r="P7" i="3"/>
  <c r="AJ7" i="3"/>
  <c r="T7" i="3"/>
  <c r="Y7" i="3"/>
  <c r="AG7" i="3"/>
  <c r="AO7" i="3"/>
  <c r="I7" i="3"/>
  <c r="Q7" i="3"/>
  <c r="AQ7" i="3"/>
  <c r="S7" i="3"/>
  <c r="Z7" i="3"/>
  <c r="AH7" i="3"/>
  <c r="AP7" i="3"/>
  <c r="J7" i="3"/>
  <c r="R7" i="3"/>
  <c r="AA7" i="3"/>
  <c r="K7" i="3"/>
  <c r="D7" i="3"/>
  <c r="AI7" i="3"/>
  <c r="AB7" i="3"/>
  <c r="L7" i="3"/>
  <c r="S6" i="3"/>
  <c r="K6" i="3"/>
  <c r="AL6" i="3"/>
  <c r="AD6" i="3"/>
  <c r="R6" i="3"/>
  <c r="J6" i="3"/>
  <c r="AK6" i="3"/>
  <c r="AC6" i="3"/>
  <c r="Q6" i="3"/>
  <c r="I6" i="3"/>
  <c r="AJ6" i="3"/>
  <c r="AB6" i="3"/>
  <c r="X6" i="3"/>
  <c r="W6" i="3"/>
  <c r="N6" i="3"/>
  <c r="F6" i="3"/>
  <c r="AO6" i="3"/>
  <c r="AG6" i="3"/>
  <c r="Y6" i="3"/>
  <c r="U6" i="3"/>
  <c r="M6" i="3"/>
  <c r="E6" i="3"/>
  <c r="AN6" i="3"/>
  <c r="J40" i="2"/>
  <c r="E40" i="2"/>
  <c r="E16" i="2"/>
  <c r="P17" i="3" l="1"/>
  <c r="I17" i="3"/>
  <c r="Q17" i="3"/>
  <c r="AA17" i="3"/>
  <c r="AI17" i="3"/>
  <c r="AQ17" i="3"/>
  <c r="J17" i="3"/>
  <c r="R17" i="3"/>
  <c r="AB17" i="3"/>
  <c r="AJ17" i="3"/>
  <c r="D17" i="3"/>
  <c r="V17" i="3"/>
  <c r="K17" i="3"/>
  <c r="S17" i="3"/>
  <c r="AC17" i="3"/>
  <c r="AK17" i="3"/>
  <c r="Y17" i="3"/>
  <c r="L17" i="3"/>
  <c r="T17" i="3"/>
  <c r="AD17" i="3"/>
  <c r="AL17" i="3"/>
  <c r="E17" i="3"/>
  <c r="M17" i="3"/>
  <c r="U17" i="3"/>
  <c r="AE17" i="3"/>
  <c r="AM17" i="3"/>
  <c r="F17" i="3"/>
  <c r="N17" i="3"/>
  <c r="W17" i="3"/>
  <c r="AF17" i="3"/>
  <c r="AN17" i="3"/>
  <c r="G17" i="3"/>
  <c r="O17" i="3"/>
  <c r="X17" i="3"/>
  <c r="AG17" i="3"/>
  <c r="AO17" i="3"/>
  <c r="H17" i="3"/>
  <c r="Z17" i="3"/>
  <c r="AH17" i="3"/>
  <c r="AP17" i="3"/>
  <c r="B2" i="5"/>
  <c r="E2" i="5"/>
  <c r="E4" i="5" l="1"/>
  <c r="E3" i="5" s="1"/>
  <c r="B4" i="5"/>
  <c r="C2" i="5"/>
  <c r="C4" i="5" l="1"/>
  <c r="B3" i="5"/>
</calcChain>
</file>

<file path=xl/sharedStrings.xml><?xml version="1.0" encoding="utf-8"?>
<sst xmlns="http://schemas.openxmlformats.org/spreadsheetml/2006/main" count="89" uniqueCount="74">
  <si>
    <t>ВНУТРІШНЄ СЕРЕДОВИЩЕ</t>
  </si>
  <si>
    <t>Сильні сторони (S)</t>
  </si>
  <si>
    <t>Слабкі сторони (W)</t>
  </si>
  <si>
    <t xml:space="preserve">Фактори, що характеризують внутрішнє і зовнішнє середовище </t>
  </si>
  <si>
    <t>Фактори</t>
  </si>
  <si>
    <t>№</t>
  </si>
  <si>
    <t>Si, бали</t>
  </si>
  <si>
    <t>Вагомість, Msi</t>
  </si>
  <si>
    <t>Цінність, 
Si х Msi</t>
  </si>
  <si>
    <t>Wi, бали</t>
  </si>
  <si>
    <t>Вагомість, Mwi</t>
  </si>
  <si>
    <t>Цінність, 
Wi х Mwi</t>
  </si>
  <si>
    <t xml:space="preserve">Бальна оцінка факторів внутрішнього і зовнішнього середовища </t>
  </si>
  <si>
    <t>РАЗОМ</t>
  </si>
  <si>
    <t>Ймовірність, Poj</t>
  </si>
  <si>
    <t>Oj, бали</t>
  </si>
  <si>
    <t>Оцінка, 
Oj х Poj</t>
  </si>
  <si>
    <t>Tj, бали</t>
  </si>
  <si>
    <t>Ймовірність, Pтj</t>
  </si>
  <si>
    <t>Оцінка, 
Tj х Pтj</t>
  </si>
  <si>
    <t>х</t>
  </si>
  <si>
    <t>Можливості (O)</t>
  </si>
  <si>
    <t>Загрози (T)</t>
  </si>
  <si>
    <t>Можливості (Oj)</t>
  </si>
  <si>
    <t>Загрози (Tj)</t>
  </si>
  <si>
    <t>Сильні сторони (Sі)</t>
  </si>
  <si>
    <t>Слабкі сторони (Wі)</t>
  </si>
  <si>
    <t>Фактори внутрішнього і зовнішнього середовища</t>
  </si>
  <si>
    <t>Зважені бали</t>
  </si>
  <si>
    <r>
      <t>SO: Si x Oj = K</t>
    </r>
    <r>
      <rPr>
        <vertAlign val="superscript"/>
        <sz val="11"/>
        <color theme="1"/>
        <rFont val="Calibri"/>
        <family val="2"/>
        <charset val="204"/>
        <scheme val="minor"/>
      </rPr>
      <t>SO</t>
    </r>
    <r>
      <rPr>
        <sz val="11"/>
        <color theme="1"/>
        <rFont val="Calibri"/>
        <family val="2"/>
        <scheme val="minor"/>
      </rPr>
      <t xml:space="preserve"> ij</t>
    </r>
  </si>
  <si>
    <r>
      <t>ST: Si x Tj = K</t>
    </r>
    <r>
      <rPr>
        <vertAlign val="superscript"/>
        <sz val="11"/>
        <color theme="1"/>
        <rFont val="Calibri"/>
        <family val="2"/>
        <charset val="204"/>
        <scheme val="minor"/>
      </rPr>
      <t>ST</t>
    </r>
    <r>
      <rPr>
        <sz val="11"/>
        <color theme="1"/>
        <rFont val="Calibri"/>
        <family val="2"/>
        <scheme val="minor"/>
      </rPr>
      <t xml:space="preserve"> ij</t>
    </r>
  </si>
  <si>
    <r>
      <t>WO: Wi x Oj = K</t>
    </r>
    <r>
      <rPr>
        <vertAlign val="superscript"/>
        <sz val="11"/>
        <color theme="1"/>
        <rFont val="Calibri"/>
        <family val="2"/>
        <charset val="204"/>
        <scheme val="minor"/>
      </rPr>
      <t>WO</t>
    </r>
    <r>
      <rPr>
        <sz val="11"/>
        <color theme="1"/>
        <rFont val="Calibri"/>
        <family val="2"/>
        <scheme val="minor"/>
      </rPr>
      <t xml:space="preserve"> ij</t>
    </r>
  </si>
  <si>
    <r>
      <t>WT: Wi x Tj = K</t>
    </r>
    <r>
      <rPr>
        <vertAlign val="superscript"/>
        <sz val="11"/>
        <color theme="1"/>
        <rFont val="Calibri"/>
        <family val="2"/>
        <charset val="204"/>
        <scheme val="minor"/>
      </rPr>
      <t>WT</t>
    </r>
    <r>
      <rPr>
        <sz val="11"/>
        <color theme="1"/>
        <rFont val="Calibri"/>
        <family val="2"/>
        <scheme val="minor"/>
      </rPr>
      <t xml:space="preserve"> ij</t>
    </r>
  </si>
  <si>
    <t>Максі – Максі</t>
  </si>
  <si>
    <t>Максі – Міні</t>
  </si>
  <si>
    <t>Міні – Максі</t>
  </si>
  <si>
    <t>Міні – Міні</t>
  </si>
  <si>
    <t>Використання сильних сторін для реалізації можливостей</t>
  </si>
  <si>
    <t>Використання сильних сторін для зниження негативного впливу загроз</t>
  </si>
  <si>
    <t>Використання можливостей для нівелювання слабких сторін</t>
  </si>
  <si>
    <t>Згортання діяльності</t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</si>
  <si>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SO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ST</t>
    </r>
    <r>
      <rPr>
        <sz val="11"/>
        <color theme="1"/>
        <rFont val="Calibri"/>
        <family val="2"/>
        <scheme val="minor"/>
      </rPr>
      <t xml:space="preserve"> ij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</si>
  <si>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SO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WO</t>
    </r>
    <r>
      <rPr>
        <sz val="11"/>
        <color theme="1"/>
        <rFont val="Calibri"/>
        <family val="2"/>
        <scheme val="minor"/>
      </rPr>
      <t xml:space="preserve"> ij</t>
    </r>
  </si>
  <si>
    <t>Види стратегій</t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</si>
  <si>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ST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SO</t>
    </r>
    <r>
      <rPr>
        <sz val="11"/>
        <color theme="1"/>
        <rFont val="Calibri"/>
        <family val="2"/>
        <scheme val="minor"/>
      </rPr>
      <t xml:space="preserve"> ij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</si>
  <si>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ST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WT</t>
    </r>
    <r>
      <rPr>
        <sz val="11"/>
        <color theme="1"/>
        <rFont val="Calibri"/>
        <family val="2"/>
        <scheme val="minor"/>
      </rPr>
      <t xml:space="preserve"> ij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</si>
  <si>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WO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SO</t>
    </r>
    <r>
      <rPr>
        <sz val="11"/>
        <color theme="1"/>
        <rFont val="Calibri"/>
        <family val="2"/>
        <scheme val="minor"/>
      </rPr>
      <t xml:space="preserve"> ij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</si>
  <si>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WO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WT</t>
    </r>
    <r>
      <rPr>
        <sz val="11"/>
        <color theme="1"/>
        <rFont val="Calibri"/>
        <family val="2"/>
        <scheme val="minor"/>
      </rPr>
      <t xml:space="preserve"> ij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</si>
  <si>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WT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WO</t>
    </r>
    <r>
      <rPr>
        <sz val="11"/>
        <color theme="1"/>
        <rFont val="Calibri"/>
        <family val="2"/>
        <scheme val="minor"/>
      </rPr>
      <t xml:space="preserve"> ij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</si>
  <si>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WT</t>
    </r>
    <r>
      <rPr>
        <sz val="11"/>
        <color theme="1"/>
        <rFont val="Calibri"/>
        <family val="2"/>
        <scheme val="minor"/>
      </rPr>
      <t xml:space="preserve"> ij &gt; ∑K</t>
    </r>
    <r>
      <rPr>
        <vertAlign val="superscript"/>
        <sz val="11"/>
        <color theme="1"/>
        <rFont val="Calibri"/>
        <family val="2"/>
        <charset val="204"/>
        <scheme val="minor"/>
      </rPr>
      <t>ST</t>
    </r>
    <r>
      <rPr>
        <sz val="11"/>
        <color theme="1"/>
        <rFont val="Calibri"/>
        <family val="2"/>
        <scheme val="minor"/>
      </rPr>
      <t xml:space="preserve"> ij</t>
    </r>
  </si>
  <si>
    <t>Вибір стратегії розвитку</t>
  </si>
  <si>
    <t>Рекомендована стратегія розвитку</t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</si>
  <si>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SO</t>
    </r>
    <r>
      <rPr>
        <sz val="11"/>
        <color theme="1"/>
        <rFont val="Calibri"/>
        <family val="2"/>
        <scheme val="minor"/>
      </rPr>
      <t xml:space="preserve"> ij 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</si>
  <si>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WO</t>
    </r>
    <r>
      <rPr>
        <sz val="11"/>
        <color theme="1"/>
        <rFont val="Calibri"/>
        <family val="2"/>
        <scheme val="minor"/>
      </rPr>
      <t xml:space="preserve"> ij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</si>
  <si>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ST</t>
    </r>
    <r>
      <rPr>
        <sz val="11"/>
        <color theme="1"/>
        <rFont val="Calibri"/>
        <family val="2"/>
        <scheme val="minor"/>
      </rPr>
      <t xml:space="preserve"> ij </t>
    </r>
  </si>
  <si>
    <r>
      <t>∑K</t>
    </r>
    <r>
      <rPr>
        <vertAlign val="superscript"/>
        <sz val="11"/>
        <color theme="1"/>
        <rFont val="Calibri"/>
        <family val="2"/>
        <charset val="204"/>
        <scheme val="minor"/>
      </rPr>
      <t>WT</t>
    </r>
    <r>
      <rPr>
        <sz val="11"/>
        <color theme="1"/>
        <rFont val="Calibri"/>
        <family val="2"/>
        <scheme val="minor"/>
      </rPr>
      <t xml:space="preserve"> ij </t>
    </r>
  </si>
  <si>
    <t>Сучасне обладання</t>
  </si>
  <si>
    <t>Кваліфікований персонал</t>
  </si>
  <si>
    <t>Висока якість продукції</t>
  </si>
  <si>
    <t>Малий досвід роботи</t>
  </si>
  <si>
    <t>Відсутність торгової марки</t>
  </si>
  <si>
    <t>Непостійна кількість молока від членів</t>
  </si>
  <si>
    <t>Розширення асортименту</t>
  </si>
  <si>
    <t>Вихід на нові ринки</t>
  </si>
  <si>
    <t>Постачання в комунальні заходи</t>
  </si>
  <si>
    <t>Висока конкуренція</t>
  </si>
  <si>
    <t>Зростання вартості енергоресурсів</t>
  </si>
  <si>
    <t>Зменшення асортименту</t>
  </si>
  <si>
    <t>Скорочення ринків</t>
  </si>
  <si>
    <t>Інші постачальники</t>
  </si>
  <si>
    <t>Низька конкуренція</t>
  </si>
  <si>
    <t>Стабільна вартість енергоресурсів</t>
  </si>
  <si>
    <t>Податкове навантаження</t>
  </si>
  <si>
    <t>Зменшення податкового навантаження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</si>
</sst>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24" xfId="0" applyBorder="1"/>
    <xf numFmtId="0" fontId="0" fillId="0" borderId="25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/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164" fontId="0" fillId="0" borderId="1" xfId="0" applyNumberFormat="1" applyBorder="1" applyAlignment="1">
      <alignment horizontal="center"/>
    </xf>
    <xf numFmtId="164" fontId="0" fillId="0" borderId="2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D20" sqref="D20"/>
    </sheetView>
  </sheetViews>
  <sheetFormatPr defaultRowHeight="14.4" x14ac:dyDescent="0.3"/>
  <cols>
    <col min="1" max="1" width="5.77734375" customWidth="1"/>
    <col min="2" max="2" width="34.77734375" customWidth="1"/>
    <col min="3" max="3" width="5.77734375" customWidth="1"/>
    <col min="4" max="4" width="34.77734375" customWidth="1"/>
  </cols>
  <sheetData>
    <row r="1" spans="1:4" s="9" customFormat="1" x14ac:dyDescent="0.3">
      <c r="A1" s="43" t="s">
        <v>3</v>
      </c>
      <c r="B1" s="43"/>
      <c r="C1" s="43"/>
      <c r="D1" s="43"/>
    </row>
    <row r="2" spans="1:4" ht="15" thickBot="1" x14ac:dyDescent="0.35"/>
    <row r="3" spans="1:4" ht="15" thickBot="1" x14ac:dyDescent="0.35">
      <c r="A3" s="44" t="s">
        <v>0</v>
      </c>
      <c r="B3" s="45"/>
      <c r="C3" s="45"/>
      <c r="D3" s="46"/>
    </row>
    <row r="4" spans="1:4" x14ac:dyDescent="0.3">
      <c r="A4" s="47" t="s">
        <v>1</v>
      </c>
      <c r="B4" s="48"/>
      <c r="C4" s="47" t="s">
        <v>2</v>
      </c>
      <c r="D4" s="49"/>
    </row>
    <row r="5" spans="1:4" x14ac:dyDescent="0.3">
      <c r="A5" s="3">
        <v>1</v>
      </c>
      <c r="B5" s="7" t="s">
        <v>56</v>
      </c>
      <c r="C5" s="3">
        <v>1</v>
      </c>
      <c r="D5" s="4" t="s">
        <v>59</v>
      </c>
    </row>
    <row r="6" spans="1:4" x14ac:dyDescent="0.3">
      <c r="A6" s="3">
        <v>2</v>
      </c>
      <c r="B6" s="7" t="s">
        <v>57</v>
      </c>
      <c r="C6" s="3">
        <v>2</v>
      </c>
      <c r="D6" s="4" t="s">
        <v>60</v>
      </c>
    </row>
    <row r="7" spans="1:4" x14ac:dyDescent="0.3">
      <c r="A7" s="3">
        <v>3</v>
      </c>
      <c r="B7" s="7" t="s">
        <v>58</v>
      </c>
      <c r="C7" s="3">
        <v>3</v>
      </c>
      <c r="D7" s="4" t="s">
        <v>61</v>
      </c>
    </row>
    <row r="8" spans="1:4" x14ac:dyDescent="0.3">
      <c r="A8" s="3">
        <v>4</v>
      </c>
      <c r="B8" s="7"/>
      <c r="C8" s="3">
        <v>4</v>
      </c>
      <c r="D8" s="4"/>
    </row>
    <row r="9" spans="1:4" x14ac:dyDescent="0.3">
      <c r="A9" s="3">
        <v>5</v>
      </c>
      <c r="B9" s="7"/>
      <c r="C9" s="3">
        <v>5</v>
      </c>
      <c r="D9" s="4"/>
    </row>
    <row r="10" spans="1:4" x14ac:dyDescent="0.3">
      <c r="A10" s="3">
        <v>6</v>
      </c>
      <c r="B10" s="7"/>
      <c r="C10" s="3">
        <v>6</v>
      </c>
      <c r="D10" s="4"/>
    </row>
    <row r="11" spans="1:4" x14ac:dyDescent="0.3">
      <c r="A11" s="3">
        <v>7</v>
      </c>
      <c r="B11" s="7"/>
      <c r="C11" s="3">
        <v>7</v>
      </c>
      <c r="D11" s="4"/>
    </row>
    <row r="12" spans="1:4" x14ac:dyDescent="0.3">
      <c r="A12" s="3">
        <v>8</v>
      </c>
      <c r="B12" s="7"/>
      <c r="C12" s="3">
        <v>8</v>
      </c>
      <c r="D12" s="4"/>
    </row>
    <row r="13" spans="1:4" x14ac:dyDescent="0.3">
      <c r="A13" s="3">
        <v>9</v>
      </c>
      <c r="B13" s="7"/>
      <c r="C13" s="3">
        <v>9</v>
      </c>
      <c r="D13" s="4"/>
    </row>
    <row r="14" spans="1:4" ht="15" thickBot="1" x14ac:dyDescent="0.35">
      <c r="A14" s="5">
        <v>10</v>
      </c>
      <c r="B14" s="8"/>
      <c r="C14" s="5">
        <v>10</v>
      </c>
      <c r="D14" s="6"/>
    </row>
    <row r="15" spans="1:4" ht="15" thickBot="1" x14ac:dyDescent="0.35">
      <c r="A15" s="50" t="s">
        <v>0</v>
      </c>
      <c r="B15" s="51"/>
      <c r="C15" s="51"/>
      <c r="D15" s="52"/>
    </row>
    <row r="16" spans="1:4" x14ac:dyDescent="0.3">
      <c r="A16" s="47" t="s">
        <v>21</v>
      </c>
      <c r="B16" s="49"/>
      <c r="C16" s="47" t="s">
        <v>22</v>
      </c>
      <c r="D16" s="49"/>
    </row>
    <row r="17" spans="1:4" x14ac:dyDescent="0.3">
      <c r="A17" s="3">
        <v>1</v>
      </c>
      <c r="B17" s="4" t="s">
        <v>62</v>
      </c>
      <c r="C17" s="3">
        <v>1</v>
      </c>
      <c r="D17" s="4" t="s">
        <v>65</v>
      </c>
    </row>
    <row r="18" spans="1:4" x14ac:dyDescent="0.3">
      <c r="A18" s="3">
        <v>2</v>
      </c>
      <c r="B18" s="4" t="s">
        <v>63</v>
      </c>
      <c r="C18" s="3">
        <v>2</v>
      </c>
      <c r="D18" s="4" t="s">
        <v>66</v>
      </c>
    </row>
    <row r="19" spans="1:4" x14ac:dyDescent="0.3">
      <c r="A19" s="3">
        <v>3</v>
      </c>
      <c r="B19" s="4" t="s">
        <v>64</v>
      </c>
      <c r="C19" s="3">
        <v>3</v>
      </c>
      <c r="D19" s="4" t="s">
        <v>72</v>
      </c>
    </row>
    <row r="20" spans="1:4" x14ac:dyDescent="0.3">
      <c r="A20" s="3">
        <v>4</v>
      </c>
      <c r="B20" s="4"/>
      <c r="C20" s="3">
        <v>4</v>
      </c>
      <c r="D20" s="4"/>
    </row>
    <row r="21" spans="1:4" x14ac:dyDescent="0.3">
      <c r="A21" s="3">
        <v>5</v>
      </c>
      <c r="B21" s="4"/>
      <c r="C21" s="3">
        <v>5</v>
      </c>
      <c r="D21" s="4"/>
    </row>
    <row r="22" spans="1:4" x14ac:dyDescent="0.3">
      <c r="A22" s="3">
        <v>6</v>
      </c>
      <c r="B22" s="4"/>
      <c r="C22" s="3">
        <v>6</v>
      </c>
      <c r="D22" s="4"/>
    </row>
    <row r="23" spans="1:4" x14ac:dyDescent="0.3">
      <c r="A23" s="3">
        <v>7</v>
      </c>
      <c r="B23" s="4"/>
      <c r="C23" s="3">
        <v>7</v>
      </c>
      <c r="D23" s="4"/>
    </row>
    <row r="24" spans="1:4" x14ac:dyDescent="0.3">
      <c r="A24" s="3">
        <v>8</v>
      </c>
      <c r="B24" s="4"/>
      <c r="C24" s="3">
        <v>8</v>
      </c>
      <c r="D24" s="4"/>
    </row>
    <row r="25" spans="1:4" x14ac:dyDescent="0.3">
      <c r="A25" s="3">
        <v>9</v>
      </c>
      <c r="B25" s="4"/>
      <c r="C25" s="3">
        <v>9</v>
      </c>
      <c r="D25" s="4"/>
    </row>
    <row r="26" spans="1:4" ht="15" thickBot="1" x14ac:dyDescent="0.35">
      <c r="A26" s="5">
        <v>10</v>
      </c>
      <c r="B26" s="6"/>
      <c r="C26" s="5">
        <v>10</v>
      </c>
      <c r="D26" s="6"/>
    </row>
  </sheetData>
  <mergeCells count="7">
    <mergeCell ref="A16:B16"/>
    <mergeCell ref="C16:D16"/>
    <mergeCell ref="A1:D1"/>
    <mergeCell ref="A3:D3"/>
    <mergeCell ref="A4:B4"/>
    <mergeCell ref="C4:D4"/>
    <mergeCell ref="A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DC8F-22DE-4CB8-B1DD-BC1630A7936E}">
  <dimension ref="A1:J41"/>
  <sheetViews>
    <sheetView showZeros="0" workbookViewId="0">
      <selection activeCell="I33" sqref="I33"/>
    </sheetView>
  </sheetViews>
  <sheetFormatPr defaultRowHeight="14.4" x14ac:dyDescent="0.3"/>
  <cols>
    <col min="1" max="1" width="5.77734375" customWidth="1"/>
    <col min="2" max="2" width="34.77734375" customWidth="1"/>
    <col min="3" max="3" width="10.77734375" style="10" customWidth="1"/>
    <col min="4" max="4" width="10.33203125" style="10" customWidth="1"/>
    <col min="5" max="5" width="10.77734375" style="10" customWidth="1"/>
    <col min="6" max="6" width="5.77734375" customWidth="1"/>
    <col min="7" max="7" width="34.77734375" customWidth="1"/>
    <col min="8" max="8" width="10.77734375" customWidth="1"/>
    <col min="9" max="9" width="10.109375" customWidth="1"/>
    <col min="10" max="10" width="10.77734375" customWidth="1"/>
  </cols>
  <sheetData>
    <row r="1" spans="1:10" s="9" customFormat="1" x14ac:dyDescent="0.3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x14ac:dyDescent="0.3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3">
      <c r="A4" s="57" t="s">
        <v>1</v>
      </c>
      <c r="B4" s="57"/>
      <c r="C4" s="57"/>
      <c r="D4" s="57"/>
      <c r="E4" s="57"/>
      <c r="F4" s="57" t="s">
        <v>2</v>
      </c>
      <c r="G4" s="57"/>
      <c r="H4" s="57"/>
      <c r="I4" s="57"/>
      <c r="J4" s="57"/>
    </row>
    <row r="5" spans="1:10" s="11" customFormat="1" ht="28.8" x14ac:dyDescent="0.3">
      <c r="A5" s="12" t="s">
        <v>5</v>
      </c>
      <c r="B5" s="12" t="s">
        <v>4</v>
      </c>
      <c r="C5" s="13" t="s">
        <v>6</v>
      </c>
      <c r="D5" s="13" t="s">
        <v>7</v>
      </c>
      <c r="E5" s="13" t="s">
        <v>8</v>
      </c>
      <c r="F5" s="12" t="s">
        <v>5</v>
      </c>
      <c r="G5" s="12" t="s">
        <v>4</v>
      </c>
      <c r="H5" s="13" t="s">
        <v>9</v>
      </c>
      <c r="I5" s="13" t="s">
        <v>10</v>
      </c>
      <c r="J5" s="13" t="s">
        <v>11</v>
      </c>
    </row>
    <row r="6" spans="1:10" x14ac:dyDescent="0.3">
      <c r="A6" s="2">
        <v>1</v>
      </c>
      <c r="B6" s="2" t="str">
        <f>Фактори!B5</f>
        <v>Сучасне обладання</v>
      </c>
      <c r="C6" s="14">
        <v>9</v>
      </c>
      <c r="D6" s="15">
        <v>0.4</v>
      </c>
      <c r="E6" s="15">
        <f>C6*D6</f>
        <v>3.6</v>
      </c>
      <c r="F6" s="2">
        <v>1</v>
      </c>
      <c r="G6" s="2" t="str">
        <f>Фактори!D5</f>
        <v>Малий досвід роботи</v>
      </c>
      <c r="H6" s="14">
        <v>5</v>
      </c>
      <c r="I6" s="15">
        <v>0.4</v>
      </c>
      <c r="J6" s="15">
        <f>H6*I6</f>
        <v>2</v>
      </c>
    </row>
    <row r="7" spans="1:10" x14ac:dyDescent="0.3">
      <c r="A7" s="2">
        <v>2</v>
      </c>
      <c r="B7" s="2" t="str">
        <f>Фактори!B6</f>
        <v>Кваліфікований персонал</v>
      </c>
      <c r="C7" s="14">
        <v>10</v>
      </c>
      <c r="D7" s="15">
        <v>0.1</v>
      </c>
      <c r="E7" s="15">
        <f t="shared" ref="E7:E15" si="0">C7*D7</f>
        <v>1</v>
      </c>
      <c r="F7" s="2">
        <v>2</v>
      </c>
      <c r="G7" s="2" t="str">
        <f>Фактори!D6</f>
        <v>Відсутність торгової марки</v>
      </c>
      <c r="H7" s="14">
        <v>7</v>
      </c>
      <c r="I7" s="15">
        <v>0.3</v>
      </c>
      <c r="J7" s="15">
        <f t="shared" ref="J7:J15" si="1">H7*I7</f>
        <v>2.1</v>
      </c>
    </row>
    <row r="8" spans="1:10" x14ac:dyDescent="0.3">
      <c r="A8" s="2">
        <v>3</v>
      </c>
      <c r="B8" s="2" t="str">
        <f>Фактори!B7</f>
        <v>Висока якість продукції</v>
      </c>
      <c r="C8" s="14">
        <v>8</v>
      </c>
      <c r="D8" s="15">
        <v>0.5</v>
      </c>
      <c r="E8" s="15">
        <f t="shared" si="0"/>
        <v>4</v>
      </c>
      <c r="F8" s="2">
        <v>3</v>
      </c>
      <c r="G8" s="2" t="str">
        <f>Фактори!D7</f>
        <v>Непостійна кількість молока від членів</v>
      </c>
      <c r="H8" s="14">
        <v>8</v>
      </c>
      <c r="I8" s="15">
        <v>0.3</v>
      </c>
      <c r="J8" s="15">
        <f t="shared" si="1"/>
        <v>2.4</v>
      </c>
    </row>
    <row r="9" spans="1:10" x14ac:dyDescent="0.3">
      <c r="A9" s="2">
        <v>4</v>
      </c>
      <c r="B9" s="2">
        <f>Фактори!B8</f>
        <v>0</v>
      </c>
      <c r="C9" s="14"/>
      <c r="D9" s="15"/>
      <c r="E9" s="15">
        <f t="shared" si="0"/>
        <v>0</v>
      </c>
      <c r="F9" s="2">
        <v>4</v>
      </c>
      <c r="G9" s="2">
        <f>Фактори!D8</f>
        <v>0</v>
      </c>
      <c r="H9" s="14"/>
      <c r="I9" s="15"/>
      <c r="J9" s="15">
        <f t="shared" si="1"/>
        <v>0</v>
      </c>
    </row>
    <row r="10" spans="1:10" x14ac:dyDescent="0.3">
      <c r="A10" s="2">
        <v>5</v>
      </c>
      <c r="B10" s="2">
        <f>Фактори!B9</f>
        <v>0</v>
      </c>
      <c r="C10" s="14"/>
      <c r="D10" s="15"/>
      <c r="E10" s="15">
        <f t="shared" si="0"/>
        <v>0</v>
      </c>
      <c r="F10" s="2">
        <v>5</v>
      </c>
      <c r="G10" s="2">
        <f>Фактори!D9</f>
        <v>0</v>
      </c>
      <c r="H10" s="14"/>
      <c r="I10" s="15"/>
      <c r="J10" s="15">
        <f t="shared" si="1"/>
        <v>0</v>
      </c>
    </row>
    <row r="11" spans="1:10" x14ac:dyDescent="0.3">
      <c r="A11" s="2">
        <v>6</v>
      </c>
      <c r="B11" s="2">
        <f>Фактори!B10</f>
        <v>0</v>
      </c>
      <c r="C11" s="14"/>
      <c r="D11" s="15"/>
      <c r="E11" s="15">
        <f t="shared" si="0"/>
        <v>0</v>
      </c>
      <c r="F11" s="2">
        <v>6</v>
      </c>
      <c r="G11" s="2">
        <f>Фактори!D10</f>
        <v>0</v>
      </c>
      <c r="H11" s="14"/>
      <c r="I11" s="15"/>
      <c r="J11" s="15">
        <f t="shared" si="1"/>
        <v>0</v>
      </c>
    </row>
    <row r="12" spans="1:10" x14ac:dyDescent="0.3">
      <c r="A12" s="2">
        <v>7</v>
      </c>
      <c r="B12" s="2">
        <f>Фактори!B11</f>
        <v>0</v>
      </c>
      <c r="C12" s="14"/>
      <c r="D12" s="15"/>
      <c r="E12" s="15">
        <f t="shared" si="0"/>
        <v>0</v>
      </c>
      <c r="F12" s="2">
        <v>7</v>
      </c>
      <c r="G12" s="2">
        <f>Фактори!D11</f>
        <v>0</v>
      </c>
      <c r="H12" s="14"/>
      <c r="I12" s="15"/>
      <c r="J12" s="15">
        <f t="shared" si="1"/>
        <v>0</v>
      </c>
    </row>
    <row r="13" spans="1:10" x14ac:dyDescent="0.3">
      <c r="A13" s="2">
        <v>8</v>
      </c>
      <c r="B13" s="2">
        <f>Фактори!B12</f>
        <v>0</v>
      </c>
      <c r="C13" s="14"/>
      <c r="D13" s="15"/>
      <c r="E13" s="15">
        <f t="shared" si="0"/>
        <v>0</v>
      </c>
      <c r="F13" s="2">
        <v>8</v>
      </c>
      <c r="G13" s="2">
        <f>Фактори!D12</f>
        <v>0</v>
      </c>
      <c r="H13" s="14"/>
      <c r="I13" s="15"/>
      <c r="J13" s="15">
        <f t="shared" si="1"/>
        <v>0</v>
      </c>
    </row>
    <row r="14" spans="1:10" x14ac:dyDescent="0.3">
      <c r="A14" s="2">
        <v>9</v>
      </c>
      <c r="B14" s="2">
        <f>Фактори!B13</f>
        <v>0</v>
      </c>
      <c r="C14" s="14"/>
      <c r="D14" s="15"/>
      <c r="E14" s="15">
        <f t="shared" si="0"/>
        <v>0</v>
      </c>
      <c r="F14" s="2">
        <v>9</v>
      </c>
      <c r="G14" s="2">
        <f>Фактори!D13</f>
        <v>0</v>
      </c>
      <c r="H14" s="14"/>
      <c r="I14" s="15"/>
      <c r="J14" s="15">
        <f t="shared" si="1"/>
        <v>0</v>
      </c>
    </row>
    <row r="15" spans="1:10" x14ac:dyDescent="0.3">
      <c r="A15" s="2">
        <v>10</v>
      </c>
      <c r="B15" s="2">
        <f>Фактори!B14</f>
        <v>0</v>
      </c>
      <c r="C15" s="14"/>
      <c r="D15" s="15"/>
      <c r="E15" s="15">
        <f t="shared" si="0"/>
        <v>0</v>
      </c>
      <c r="F15" s="2">
        <v>10</v>
      </c>
      <c r="G15" s="2">
        <f>Фактори!D14</f>
        <v>0</v>
      </c>
      <c r="H15" s="14"/>
      <c r="I15" s="15"/>
      <c r="J15" s="15">
        <f t="shared" si="1"/>
        <v>0</v>
      </c>
    </row>
    <row r="16" spans="1:10" s="9" customFormat="1" x14ac:dyDescent="0.3">
      <c r="A16" s="16"/>
      <c r="B16" s="16" t="s">
        <v>13</v>
      </c>
      <c r="C16" s="17">
        <f>SUM(C6:C15)</f>
        <v>27</v>
      </c>
      <c r="D16" s="18">
        <f t="shared" ref="D16:E16" si="2">SUM(D6:D15)</f>
        <v>1</v>
      </c>
      <c r="E16" s="18">
        <f t="shared" si="2"/>
        <v>8.6</v>
      </c>
      <c r="F16" s="16"/>
      <c r="G16" s="16" t="s">
        <v>13</v>
      </c>
      <c r="H16" s="17">
        <f>SUM(H6:H15)</f>
        <v>20</v>
      </c>
      <c r="I16" s="18">
        <f t="shared" ref="I16" si="3">SUM(I6:I15)</f>
        <v>1</v>
      </c>
      <c r="J16" s="18">
        <f t="shared" ref="J16" si="4">SUM(J6:J15)</f>
        <v>6.5</v>
      </c>
    </row>
    <row r="17" spans="1:10" ht="31.2" customHeight="1" x14ac:dyDescent="0.3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x14ac:dyDescent="0.3">
      <c r="A18" s="54" t="s">
        <v>0</v>
      </c>
      <c r="B18" s="55"/>
      <c r="C18" s="55"/>
      <c r="D18" s="55"/>
      <c r="E18" s="55"/>
      <c r="F18" s="55"/>
      <c r="G18" s="55"/>
      <c r="H18" s="55"/>
      <c r="I18" s="55"/>
      <c r="J18" s="55"/>
    </row>
    <row r="19" spans="1:10" s="19" customFormat="1" ht="43.2" customHeight="1" x14ac:dyDescent="0.3">
      <c r="A19" s="56" t="s">
        <v>21</v>
      </c>
      <c r="B19" s="56"/>
      <c r="C19" s="13" t="s">
        <v>15</v>
      </c>
      <c r="D19" s="13" t="s">
        <v>14</v>
      </c>
      <c r="E19" s="13" t="s">
        <v>16</v>
      </c>
      <c r="F19" s="56" t="s">
        <v>22</v>
      </c>
      <c r="G19" s="56"/>
      <c r="H19" s="13" t="s">
        <v>17</v>
      </c>
      <c r="I19" s="13" t="s">
        <v>18</v>
      </c>
      <c r="J19" s="13" t="s">
        <v>19</v>
      </c>
    </row>
    <row r="20" spans="1:10" x14ac:dyDescent="0.3">
      <c r="A20" s="2">
        <v>1</v>
      </c>
      <c r="B20" s="2" t="str">
        <f>Фактори!B17</f>
        <v>Розширення асортименту</v>
      </c>
      <c r="C20" s="14">
        <v>9</v>
      </c>
      <c r="D20" s="15">
        <v>0.8</v>
      </c>
      <c r="E20" s="15">
        <f>C20*D20</f>
        <v>7.2</v>
      </c>
      <c r="F20" s="2"/>
      <c r="G20" s="2" t="s">
        <v>67</v>
      </c>
      <c r="H20" s="21">
        <v>9</v>
      </c>
      <c r="I20" s="22">
        <v>0.2</v>
      </c>
      <c r="J20" s="22">
        <f>H20*I20</f>
        <v>1.8</v>
      </c>
    </row>
    <row r="21" spans="1:10" x14ac:dyDescent="0.3">
      <c r="A21" s="2">
        <v>2</v>
      </c>
      <c r="B21" s="2" t="str">
        <f>Фактори!B18</f>
        <v>Вихід на нові ринки</v>
      </c>
      <c r="C21" s="14">
        <v>6</v>
      </c>
      <c r="D21" s="15">
        <v>0.6</v>
      </c>
      <c r="E21" s="15">
        <f t="shared" ref="E21:E39" si="5">C21*D21</f>
        <v>3.5999999999999996</v>
      </c>
      <c r="F21" s="2"/>
      <c r="G21" s="2" t="s">
        <v>68</v>
      </c>
      <c r="H21" s="21">
        <v>6</v>
      </c>
      <c r="I21" s="22">
        <v>0.4</v>
      </c>
      <c r="J21" s="22">
        <f t="shared" ref="J21:J39" si="6">H21*I21</f>
        <v>2.4000000000000004</v>
      </c>
    </row>
    <row r="22" spans="1:10" x14ac:dyDescent="0.3">
      <c r="A22" s="2">
        <v>3</v>
      </c>
      <c r="B22" s="2" t="str">
        <f>Фактори!B19</f>
        <v>Постачання в комунальні заходи</v>
      </c>
      <c r="C22" s="14">
        <v>7</v>
      </c>
      <c r="D22" s="15">
        <v>0.5</v>
      </c>
      <c r="E22" s="15">
        <f t="shared" si="5"/>
        <v>3.5</v>
      </c>
      <c r="F22" s="2"/>
      <c r="G22" s="2" t="s">
        <v>69</v>
      </c>
      <c r="H22" s="21">
        <v>7</v>
      </c>
      <c r="I22" s="22">
        <v>0.5</v>
      </c>
      <c r="J22" s="22">
        <f t="shared" si="6"/>
        <v>3.5</v>
      </c>
    </row>
    <row r="23" spans="1:10" x14ac:dyDescent="0.3">
      <c r="A23" s="2">
        <v>4</v>
      </c>
      <c r="B23" s="2">
        <f>Фактори!B20</f>
        <v>0</v>
      </c>
      <c r="C23" s="14"/>
      <c r="D23" s="15"/>
      <c r="E23" s="15">
        <f t="shared" si="5"/>
        <v>0</v>
      </c>
      <c r="F23" s="2"/>
      <c r="G23" s="2"/>
      <c r="H23" s="21"/>
      <c r="I23" s="22"/>
      <c r="J23" s="22">
        <f t="shared" si="6"/>
        <v>0</v>
      </c>
    </row>
    <row r="24" spans="1:10" x14ac:dyDescent="0.3">
      <c r="A24" s="2">
        <v>5</v>
      </c>
      <c r="B24" s="2">
        <f>Фактори!B21</f>
        <v>0</v>
      </c>
      <c r="C24" s="14"/>
      <c r="D24" s="15"/>
      <c r="E24" s="15">
        <f t="shared" si="5"/>
        <v>0</v>
      </c>
      <c r="F24" s="2"/>
      <c r="G24" s="2"/>
      <c r="H24" s="21"/>
      <c r="I24" s="22"/>
      <c r="J24" s="22">
        <f t="shared" si="6"/>
        <v>0</v>
      </c>
    </row>
    <row r="25" spans="1:10" x14ac:dyDescent="0.3">
      <c r="A25" s="2">
        <v>6</v>
      </c>
      <c r="B25" s="2">
        <f>Фактори!B22</f>
        <v>0</v>
      </c>
      <c r="C25" s="14"/>
      <c r="D25" s="15"/>
      <c r="E25" s="15">
        <f t="shared" si="5"/>
        <v>0</v>
      </c>
      <c r="F25" s="2"/>
      <c r="G25" s="2"/>
      <c r="H25" s="21"/>
      <c r="I25" s="22"/>
      <c r="J25" s="22">
        <f t="shared" si="6"/>
        <v>0</v>
      </c>
    </row>
    <row r="26" spans="1:10" x14ac:dyDescent="0.3">
      <c r="A26" s="2">
        <v>7</v>
      </c>
      <c r="B26" s="2">
        <f>Фактори!B23</f>
        <v>0</v>
      </c>
      <c r="C26" s="14"/>
      <c r="D26" s="15"/>
      <c r="E26" s="15">
        <f t="shared" si="5"/>
        <v>0</v>
      </c>
      <c r="F26" s="2"/>
      <c r="G26" s="2"/>
      <c r="H26" s="21"/>
      <c r="I26" s="22"/>
      <c r="J26" s="22">
        <f t="shared" si="6"/>
        <v>0</v>
      </c>
    </row>
    <row r="27" spans="1:10" x14ac:dyDescent="0.3">
      <c r="A27" s="2">
        <v>8</v>
      </c>
      <c r="B27" s="2">
        <f>Фактори!B24</f>
        <v>0</v>
      </c>
      <c r="C27" s="14"/>
      <c r="D27" s="15"/>
      <c r="E27" s="15">
        <f t="shared" si="5"/>
        <v>0</v>
      </c>
      <c r="F27" s="2"/>
      <c r="G27" s="2"/>
      <c r="H27" s="21"/>
      <c r="I27" s="22"/>
      <c r="J27" s="22">
        <f t="shared" si="6"/>
        <v>0</v>
      </c>
    </row>
    <row r="28" spans="1:10" x14ac:dyDescent="0.3">
      <c r="A28" s="2">
        <v>9</v>
      </c>
      <c r="B28" s="2">
        <f>Фактори!B25</f>
        <v>0</v>
      </c>
      <c r="C28" s="14"/>
      <c r="D28" s="15"/>
      <c r="E28" s="15">
        <f t="shared" si="5"/>
        <v>0</v>
      </c>
      <c r="F28" s="2"/>
      <c r="G28" s="2"/>
      <c r="H28" s="21"/>
      <c r="I28" s="22"/>
      <c r="J28" s="22">
        <f t="shared" si="6"/>
        <v>0</v>
      </c>
    </row>
    <row r="29" spans="1:10" x14ac:dyDescent="0.3">
      <c r="A29" s="2">
        <v>10</v>
      </c>
      <c r="B29" s="2">
        <f>Фактори!B26</f>
        <v>0</v>
      </c>
      <c r="C29" s="14"/>
      <c r="D29" s="15"/>
      <c r="E29" s="15">
        <f t="shared" si="5"/>
        <v>0</v>
      </c>
      <c r="F29" s="2"/>
      <c r="G29" s="2"/>
      <c r="H29" s="21"/>
      <c r="I29" s="22"/>
      <c r="J29" s="22">
        <f t="shared" si="6"/>
        <v>0</v>
      </c>
    </row>
    <row r="30" spans="1:10" x14ac:dyDescent="0.3">
      <c r="A30" s="2"/>
      <c r="B30" s="2" t="s">
        <v>70</v>
      </c>
      <c r="C30" s="14">
        <v>6</v>
      </c>
      <c r="D30" s="15">
        <v>0.3</v>
      </c>
      <c r="E30" s="15">
        <f t="shared" si="5"/>
        <v>1.7999999999999998</v>
      </c>
      <c r="F30" s="2">
        <v>1</v>
      </c>
      <c r="G30" s="2" t="str">
        <f>Фактори!D17</f>
        <v>Висока конкуренція</v>
      </c>
      <c r="H30" s="21">
        <v>6</v>
      </c>
      <c r="I30" s="22">
        <v>0.7</v>
      </c>
      <c r="J30" s="22">
        <f t="shared" si="6"/>
        <v>4.1999999999999993</v>
      </c>
    </row>
    <row r="31" spans="1:10" x14ac:dyDescent="0.3">
      <c r="A31" s="2"/>
      <c r="B31" s="2" t="s">
        <v>71</v>
      </c>
      <c r="C31" s="14">
        <v>5</v>
      </c>
      <c r="D31" s="15">
        <v>0.3</v>
      </c>
      <c r="E31" s="15">
        <f t="shared" si="5"/>
        <v>1.5</v>
      </c>
      <c r="F31" s="2">
        <v>2</v>
      </c>
      <c r="G31" s="2" t="str">
        <f>Фактори!D18</f>
        <v>Зростання вартості енергоресурсів</v>
      </c>
      <c r="H31" s="21">
        <v>5</v>
      </c>
      <c r="I31" s="22">
        <v>0.7</v>
      </c>
      <c r="J31" s="22">
        <f t="shared" si="6"/>
        <v>3.5</v>
      </c>
    </row>
    <row r="32" spans="1:10" x14ac:dyDescent="0.3">
      <c r="A32" s="2"/>
      <c r="B32" s="2" t="s">
        <v>73</v>
      </c>
      <c r="C32" s="14">
        <v>4</v>
      </c>
      <c r="D32" s="15">
        <v>0.4</v>
      </c>
      <c r="E32" s="15">
        <f t="shared" si="5"/>
        <v>1.6</v>
      </c>
      <c r="F32" s="2">
        <v>3</v>
      </c>
      <c r="G32" s="2" t="str">
        <f>Фактори!D19</f>
        <v>Податкове навантаження</v>
      </c>
      <c r="H32" s="21">
        <v>4</v>
      </c>
      <c r="I32" s="22">
        <v>0.6</v>
      </c>
      <c r="J32" s="22">
        <f t="shared" si="6"/>
        <v>2.4</v>
      </c>
    </row>
    <row r="33" spans="1:10" x14ac:dyDescent="0.3">
      <c r="A33" s="2"/>
      <c r="B33" s="2"/>
      <c r="C33" s="14"/>
      <c r="D33" s="15"/>
      <c r="E33" s="15">
        <f t="shared" si="5"/>
        <v>0</v>
      </c>
      <c r="F33" s="2">
        <v>4</v>
      </c>
      <c r="G33" s="2">
        <f>Фактори!D20</f>
        <v>0</v>
      </c>
      <c r="H33" s="21"/>
      <c r="I33" s="22"/>
      <c r="J33" s="22">
        <f t="shared" si="6"/>
        <v>0</v>
      </c>
    </row>
    <row r="34" spans="1:10" x14ac:dyDescent="0.3">
      <c r="A34" s="2"/>
      <c r="B34" s="2"/>
      <c r="C34" s="14"/>
      <c r="D34" s="15"/>
      <c r="E34" s="15">
        <f t="shared" si="5"/>
        <v>0</v>
      </c>
      <c r="F34" s="2">
        <v>5</v>
      </c>
      <c r="G34" s="2">
        <f>Фактори!D21</f>
        <v>0</v>
      </c>
      <c r="H34" s="21"/>
      <c r="I34" s="22"/>
      <c r="J34" s="22">
        <f t="shared" si="6"/>
        <v>0</v>
      </c>
    </row>
    <row r="35" spans="1:10" x14ac:dyDescent="0.3">
      <c r="A35" s="2"/>
      <c r="B35" s="2"/>
      <c r="C35" s="14"/>
      <c r="D35" s="15"/>
      <c r="E35" s="15">
        <f t="shared" si="5"/>
        <v>0</v>
      </c>
      <c r="F35" s="2">
        <v>6</v>
      </c>
      <c r="G35" s="2">
        <f>Фактори!D22</f>
        <v>0</v>
      </c>
      <c r="H35" s="21"/>
      <c r="I35" s="22"/>
      <c r="J35" s="22">
        <f t="shared" si="6"/>
        <v>0</v>
      </c>
    </row>
    <row r="36" spans="1:10" x14ac:dyDescent="0.3">
      <c r="A36" s="2"/>
      <c r="B36" s="2"/>
      <c r="C36" s="14"/>
      <c r="D36" s="15"/>
      <c r="E36" s="15">
        <f t="shared" si="5"/>
        <v>0</v>
      </c>
      <c r="F36" s="2">
        <v>7</v>
      </c>
      <c r="G36" s="2">
        <f>Фактори!D23</f>
        <v>0</v>
      </c>
      <c r="H36" s="21"/>
      <c r="I36" s="22"/>
      <c r="J36" s="22">
        <f t="shared" si="6"/>
        <v>0</v>
      </c>
    </row>
    <row r="37" spans="1:10" x14ac:dyDescent="0.3">
      <c r="A37" s="2"/>
      <c r="B37" s="2"/>
      <c r="C37" s="14"/>
      <c r="D37" s="15"/>
      <c r="E37" s="15">
        <f t="shared" si="5"/>
        <v>0</v>
      </c>
      <c r="F37" s="2">
        <v>8</v>
      </c>
      <c r="G37" s="2">
        <f>Фактори!D24</f>
        <v>0</v>
      </c>
      <c r="H37" s="21"/>
      <c r="I37" s="22"/>
      <c r="J37" s="22">
        <f t="shared" si="6"/>
        <v>0</v>
      </c>
    </row>
    <row r="38" spans="1:10" x14ac:dyDescent="0.3">
      <c r="A38" s="2"/>
      <c r="B38" s="2"/>
      <c r="C38" s="14"/>
      <c r="D38" s="15"/>
      <c r="E38" s="15">
        <f t="shared" si="5"/>
        <v>0</v>
      </c>
      <c r="F38" s="2">
        <v>9</v>
      </c>
      <c r="G38" s="2">
        <f>Фактори!D25</f>
        <v>0</v>
      </c>
      <c r="H38" s="21"/>
      <c r="I38" s="22"/>
      <c r="J38" s="22">
        <f t="shared" si="6"/>
        <v>0</v>
      </c>
    </row>
    <row r="39" spans="1:10" x14ac:dyDescent="0.3">
      <c r="A39" s="2"/>
      <c r="B39" s="2"/>
      <c r="C39" s="14"/>
      <c r="D39" s="15"/>
      <c r="E39" s="15">
        <f t="shared" si="5"/>
        <v>0</v>
      </c>
      <c r="F39" s="2">
        <v>10</v>
      </c>
      <c r="G39" s="2">
        <f>Фактори!D26</f>
        <v>0</v>
      </c>
      <c r="H39" s="21"/>
      <c r="I39" s="22"/>
      <c r="J39" s="22">
        <f t="shared" si="6"/>
        <v>0</v>
      </c>
    </row>
    <row r="40" spans="1:10" s="9" customFormat="1" x14ac:dyDescent="0.3">
      <c r="A40" s="16"/>
      <c r="B40" s="16" t="s">
        <v>13</v>
      </c>
      <c r="C40" s="17">
        <f>SUM(C20:C39)</f>
        <v>37</v>
      </c>
      <c r="D40" s="20" t="s">
        <v>20</v>
      </c>
      <c r="E40" s="18">
        <f>SUM(E20:E39)</f>
        <v>19.200000000000003</v>
      </c>
      <c r="F40" s="16"/>
      <c r="G40" s="16" t="s">
        <v>13</v>
      </c>
      <c r="H40" s="17">
        <f>SUM(H20:H39)</f>
        <v>37</v>
      </c>
      <c r="I40" s="23" t="s">
        <v>20</v>
      </c>
      <c r="J40" s="18">
        <f>SUM(J20:J39)</f>
        <v>17.799999999999997</v>
      </c>
    </row>
    <row r="41" spans="1:10" ht="43.8" customHeight="1" x14ac:dyDescent="0.3">
      <c r="A41" s="53"/>
      <c r="B41" s="53"/>
      <c r="C41" s="53"/>
      <c r="D41" s="53"/>
      <c r="E41" s="53"/>
      <c r="F41" s="53"/>
      <c r="G41" s="53"/>
      <c r="H41" s="53"/>
      <c r="I41" s="53"/>
      <c r="J41" s="53"/>
    </row>
  </sheetData>
  <mergeCells count="9">
    <mergeCell ref="A17:J17"/>
    <mergeCell ref="A1:J1"/>
    <mergeCell ref="A18:J18"/>
    <mergeCell ref="A41:J41"/>
    <mergeCell ref="A19:B19"/>
    <mergeCell ref="F19:G19"/>
    <mergeCell ref="A4:E4"/>
    <mergeCell ref="F4:J4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3AE97-A28A-4DC2-B8C4-98E3605C805F}">
  <dimension ref="A1:AQ26"/>
  <sheetViews>
    <sheetView showZeros="0" workbookViewId="0">
      <selection activeCell="V6" sqref="V6"/>
    </sheetView>
  </sheetViews>
  <sheetFormatPr defaultRowHeight="14.4" x14ac:dyDescent="0.3"/>
  <cols>
    <col min="1" max="1" width="5.77734375" style="1" customWidth="1"/>
    <col min="2" max="2" width="26" customWidth="1"/>
    <col min="3" max="43" width="5.77734375" customWidth="1"/>
  </cols>
  <sheetData>
    <row r="1" spans="1:43" s="1" customFormat="1" ht="14.4" customHeight="1" x14ac:dyDescent="0.3">
      <c r="A1" s="69" t="s">
        <v>27</v>
      </c>
      <c r="B1" s="70"/>
      <c r="C1" s="63" t="s">
        <v>28</v>
      </c>
      <c r="D1" s="53" t="s">
        <v>23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 t="s">
        <v>24</v>
      </c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s="1" customFormat="1" x14ac:dyDescent="0.3">
      <c r="A2" s="71"/>
      <c r="B2" s="72"/>
      <c r="C2" s="64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>
        <v>16</v>
      </c>
      <c r="T2" s="24">
        <v>17</v>
      </c>
      <c r="U2" s="24">
        <v>18</v>
      </c>
      <c r="V2" s="24">
        <v>19</v>
      </c>
      <c r="W2" s="24">
        <v>20</v>
      </c>
      <c r="X2" s="24">
        <v>1</v>
      </c>
      <c r="Y2" s="24">
        <v>2</v>
      </c>
      <c r="Z2" s="24">
        <v>3</v>
      </c>
      <c r="AA2" s="24">
        <v>4</v>
      </c>
      <c r="AB2" s="24">
        <v>5</v>
      </c>
      <c r="AC2" s="24">
        <v>6</v>
      </c>
      <c r="AD2" s="24">
        <v>7</v>
      </c>
      <c r="AE2" s="24">
        <v>8</v>
      </c>
      <c r="AF2" s="24">
        <v>9</v>
      </c>
      <c r="AG2" s="24">
        <v>10</v>
      </c>
      <c r="AH2" s="24">
        <v>11</v>
      </c>
      <c r="AI2" s="24">
        <v>12</v>
      </c>
      <c r="AJ2" s="24">
        <v>13</v>
      </c>
      <c r="AK2" s="24">
        <v>14</v>
      </c>
      <c r="AL2" s="24">
        <v>15</v>
      </c>
      <c r="AM2" s="24">
        <v>16</v>
      </c>
      <c r="AN2" s="24">
        <v>17</v>
      </c>
      <c r="AO2" s="24">
        <v>18</v>
      </c>
      <c r="AP2" s="24">
        <v>19</v>
      </c>
      <c r="AQ2" s="24">
        <v>20</v>
      </c>
    </row>
    <row r="3" spans="1:43" s="1" customFormat="1" ht="131.4" customHeight="1" x14ac:dyDescent="0.3">
      <c r="A3" s="71"/>
      <c r="B3" s="72"/>
      <c r="C3" s="65"/>
      <c r="D3" s="26" t="str">
        <f>'Оцінка факторів'!$B20</f>
        <v>Розширення асортименту</v>
      </c>
      <c r="E3" s="26" t="str">
        <f>'Оцінка факторів'!$B21</f>
        <v>Вихід на нові ринки</v>
      </c>
      <c r="F3" s="26" t="str">
        <f>'Оцінка факторів'!$B22</f>
        <v>Постачання в комунальні заходи</v>
      </c>
      <c r="G3" s="26">
        <f>'Оцінка факторів'!$B23</f>
        <v>0</v>
      </c>
      <c r="H3" s="26">
        <f>'Оцінка факторів'!$B24</f>
        <v>0</v>
      </c>
      <c r="I3" s="26">
        <f>'Оцінка факторів'!$B25</f>
        <v>0</v>
      </c>
      <c r="J3" s="26">
        <f>'Оцінка факторів'!$B26</f>
        <v>0</v>
      </c>
      <c r="K3" s="26">
        <f>'Оцінка факторів'!$B27</f>
        <v>0</v>
      </c>
      <c r="L3" s="26">
        <f>'Оцінка факторів'!$B28</f>
        <v>0</v>
      </c>
      <c r="M3" s="26">
        <f>'Оцінка факторів'!$B29</f>
        <v>0</v>
      </c>
      <c r="N3" s="26" t="str">
        <f>'Оцінка факторів'!$B30</f>
        <v>Низька конкуренція</v>
      </c>
      <c r="O3" s="26" t="str">
        <f>'Оцінка факторів'!$B31</f>
        <v>Стабільна вартість енергоресурсів</v>
      </c>
      <c r="P3" s="26" t="str">
        <f>'Оцінка факторів'!$B32</f>
        <v>Зменшення податкового навантаження</v>
      </c>
      <c r="Q3" s="26">
        <f>'Оцінка факторів'!$B33</f>
        <v>0</v>
      </c>
      <c r="R3" s="26">
        <f>'Оцінка факторів'!$B34</f>
        <v>0</v>
      </c>
      <c r="S3" s="26">
        <f>'Оцінка факторів'!$B35</f>
        <v>0</v>
      </c>
      <c r="T3" s="26">
        <f>'Оцінка факторів'!$B36</f>
        <v>0</v>
      </c>
      <c r="U3" s="26">
        <f>'Оцінка факторів'!$B37</f>
        <v>0</v>
      </c>
      <c r="V3" s="26">
        <f>'Оцінка факторів'!$B38</f>
        <v>0</v>
      </c>
      <c r="W3" s="26">
        <f>'Оцінка факторів'!$B39</f>
        <v>0</v>
      </c>
      <c r="X3" s="26" t="str">
        <f>'Оцінка факторів'!$G20</f>
        <v>Зменшення асортименту</v>
      </c>
      <c r="Y3" s="26" t="str">
        <f>'Оцінка факторів'!$G21</f>
        <v>Скорочення ринків</v>
      </c>
      <c r="Z3" s="26" t="str">
        <f>'Оцінка факторів'!$G22</f>
        <v>Інші постачальники</v>
      </c>
      <c r="AA3" s="26">
        <f>'Оцінка факторів'!$G23</f>
        <v>0</v>
      </c>
      <c r="AB3" s="26">
        <f>'Оцінка факторів'!$G24</f>
        <v>0</v>
      </c>
      <c r="AC3" s="26">
        <f>'Оцінка факторів'!$G25</f>
        <v>0</v>
      </c>
      <c r="AD3" s="26">
        <f>'Оцінка факторів'!$G26</f>
        <v>0</v>
      </c>
      <c r="AE3" s="26">
        <f>'Оцінка факторів'!$G27</f>
        <v>0</v>
      </c>
      <c r="AF3" s="26">
        <f>'Оцінка факторів'!$G28</f>
        <v>0</v>
      </c>
      <c r="AG3" s="26">
        <f>'Оцінка факторів'!$G29</f>
        <v>0</v>
      </c>
      <c r="AH3" s="26" t="str">
        <f>'Оцінка факторів'!$G30</f>
        <v>Висока конкуренція</v>
      </c>
      <c r="AI3" s="26" t="str">
        <f>'Оцінка факторів'!$G31</f>
        <v>Зростання вартості енергоресурсів</v>
      </c>
      <c r="AJ3" s="26" t="str">
        <f>'Оцінка факторів'!$G32</f>
        <v>Податкове навантаження</v>
      </c>
      <c r="AK3" s="26">
        <f>'Оцінка факторів'!$G33</f>
        <v>0</v>
      </c>
      <c r="AL3" s="26">
        <f>'Оцінка факторів'!$G34</f>
        <v>0</v>
      </c>
      <c r="AM3" s="26">
        <f>'Оцінка факторів'!$G35</f>
        <v>0</v>
      </c>
      <c r="AN3" s="26">
        <f>'Оцінка факторів'!$G36</f>
        <v>0</v>
      </c>
      <c r="AO3" s="26">
        <f>'Оцінка факторів'!$G37</f>
        <v>0</v>
      </c>
      <c r="AP3" s="26">
        <f>'Оцінка факторів'!$G38</f>
        <v>0</v>
      </c>
      <c r="AQ3" s="26">
        <f>'Оцінка факторів'!$G39</f>
        <v>0</v>
      </c>
    </row>
    <row r="4" spans="1:43" s="1" customFormat="1" ht="16.8" customHeight="1" x14ac:dyDescent="0.3">
      <c r="A4" s="68" t="s">
        <v>28</v>
      </c>
      <c r="B4" s="68"/>
      <c r="C4" s="25"/>
      <c r="D4" s="27">
        <f>'Оцінка факторів'!$E20</f>
        <v>7.2</v>
      </c>
      <c r="E4" s="27">
        <f>'Оцінка факторів'!$E21</f>
        <v>3.5999999999999996</v>
      </c>
      <c r="F4" s="27">
        <f>'Оцінка факторів'!$E22</f>
        <v>3.5</v>
      </c>
      <c r="G4" s="27">
        <f>'Оцінка факторів'!$E23</f>
        <v>0</v>
      </c>
      <c r="H4" s="27">
        <f>'Оцінка факторів'!$E24</f>
        <v>0</v>
      </c>
      <c r="I4" s="27">
        <f>'Оцінка факторів'!$E25</f>
        <v>0</v>
      </c>
      <c r="J4" s="27">
        <f>'Оцінка факторів'!$E26</f>
        <v>0</v>
      </c>
      <c r="K4" s="27">
        <f>'Оцінка факторів'!$E27</f>
        <v>0</v>
      </c>
      <c r="L4" s="27">
        <f>'Оцінка факторів'!$E28</f>
        <v>0</v>
      </c>
      <c r="M4" s="27">
        <f>'Оцінка факторів'!$E29</f>
        <v>0</v>
      </c>
      <c r="N4" s="27">
        <f>'Оцінка факторів'!$E30</f>
        <v>1.7999999999999998</v>
      </c>
      <c r="O4" s="27">
        <f>'Оцінка факторів'!$E31</f>
        <v>1.5</v>
      </c>
      <c r="P4" s="27">
        <f>'Оцінка факторів'!$E32</f>
        <v>1.6</v>
      </c>
      <c r="Q4" s="27">
        <f>'Оцінка факторів'!$E33</f>
        <v>0</v>
      </c>
      <c r="R4" s="27">
        <f>'Оцінка факторів'!$E34</f>
        <v>0</v>
      </c>
      <c r="S4" s="27">
        <f>'Оцінка факторів'!$E35</f>
        <v>0</v>
      </c>
      <c r="T4" s="27">
        <f>'Оцінка факторів'!$E36</f>
        <v>0</v>
      </c>
      <c r="U4" s="27">
        <f>'Оцінка факторів'!$E37</f>
        <v>0</v>
      </c>
      <c r="V4" s="27">
        <f>'Оцінка факторів'!$E38</f>
        <v>0</v>
      </c>
      <c r="W4" s="27">
        <f>'Оцінка факторів'!$E39</f>
        <v>0</v>
      </c>
      <c r="X4" s="27">
        <f>'Оцінка факторів'!$J20</f>
        <v>1.8</v>
      </c>
      <c r="Y4" s="27">
        <f>'Оцінка факторів'!$J21</f>
        <v>2.4000000000000004</v>
      </c>
      <c r="Z4" s="27">
        <f>'Оцінка факторів'!$J22</f>
        <v>3.5</v>
      </c>
      <c r="AA4" s="27">
        <f>'Оцінка факторів'!$J23</f>
        <v>0</v>
      </c>
      <c r="AB4" s="27">
        <f>'Оцінка факторів'!$J24</f>
        <v>0</v>
      </c>
      <c r="AC4" s="27">
        <f>'Оцінка факторів'!$J25</f>
        <v>0</v>
      </c>
      <c r="AD4" s="27">
        <f>'Оцінка факторів'!$J26</f>
        <v>0</v>
      </c>
      <c r="AE4" s="27">
        <f>'Оцінка факторів'!$J27</f>
        <v>0</v>
      </c>
      <c r="AF4" s="27">
        <f>'Оцінка факторів'!$J28</f>
        <v>0</v>
      </c>
      <c r="AG4" s="27">
        <f>'Оцінка факторів'!$J29</f>
        <v>0</v>
      </c>
      <c r="AH4" s="27">
        <f>'Оцінка факторів'!$J30</f>
        <v>4.1999999999999993</v>
      </c>
      <c r="AI4" s="27">
        <f>'Оцінка факторів'!$J31</f>
        <v>3.5</v>
      </c>
      <c r="AJ4" s="27">
        <f>'Оцінка факторів'!$J32</f>
        <v>2.4</v>
      </c>
      <c r="AK4" s="27">
        <f>'Оцінка факторів'!$J33</f>
        <v>0</v>
      </c>
      <c r="AL4" s="27">
        <f>'Оцінка факторів'!$J34</f>
        <v>0</v>
      </c>
      <c r="AM4" s="27">
        <f>'Оцінка факторів'!$J35</f>
        <v>0</v>
      </c>
      <c r="AN4" s="27">
        <f>'Оцінка факторів'!$J36</f>
        <v>0</v>
      </c>
      <c r="AO4" s="27">
        <f>'Оцінка факторів'!$J37</f>
        <v>0</v>
      </c>
      <c r="AP4" s="27">
        <f>'Оцінка факторів'!$J38</f>
        <v>0</v>
      </c>
      <c r="AQ4" s="27">
        <f>'Оцінка факторів'!$J39</f>
        <v>0</v>
      </c>
    </row>
    <row r="5" spans="1:43" s="1" customFormat="1" ht="16.8" thickBot="1" x14ac:dyDescent="0.35">
      <c r="A5" s="53" t="s">
        <v>25</v>
      </c>
      <c r="B5" s="53"/>
      <c r="C5" s="53"/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 t="s">
        <v>30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1:43" x14ac:dyDescent="0.3">
      <c r="A6" s="24">
        <v>1</v>
      </c>
      <c r="B6" s="2" t="str">
        <f>'Оцінка факторів'!B6</f>
        <v>Сучасне обладання</v>
      </c>
      <c r="C6" s="28">
        <f>'Оцінка факторів'!E6</f>
        <v>3.6</v>
      </c>
      <c r="D6" s="30">
        <f>$C6*D$4</f>
        <v>25.92</v>
      </c>
      <c r="E6" s="31">
        <f t="shared" ref="E6:X15" si="0">$C6*E$4</f>
        <v>12.959999999999999</v>
      </c>
      <c r="F6" s="31">
        <f t="shared" si="0"/>
        <v>12.6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 t="shared" si="0"/>
        <v>6.4799999999999995</v>
      </c>
      <c r="O6" s="31">
        <f t="shared" si="0"/>
        <v>5.4</v>
      </c>
      <c r="P6" s="31">
        <f t="shared" si="0"/>
        <v>5.7600000000000007</v>
      </c>
      <c r="Q6" s="31">
        <f t="shared" si="0"/>
        <v>0</v>
      </c>
      <c r="R6" s="31">
        <f t="shared" si="0"/>
        <v>0</v>
      </c>
      <c r="S6" s="31">
        <f t="shared" si="0"/>
        <v>0</v>
      </c>
      <c r="T6" s="31">
        <f t="shared" si="0"/>
        <v>0</v>
      </c>
      <c r="U6" s="31">
        <f t="shared" si="0"/>
        <v>0</v>
      </c>
      <c r="V6" s="31">
        <f t="shared" si="0"/>
        <v>0</v>
      </c>
      <c r="W6" s="32">
        <f t="shared" si="0"/>
        <v>0</v>
      </c>
      <c r="X6" s="30">
        <f t="shared" si="0"/>
        <v>6.48</v>
      </c>
      <c r="Y6" s="31">
        <f t="shared" ref="Y6:AQ15" si="1">$C6*Y$4</f>
        <v>8.6400000000000023</v>
      </c>
      <c r="Z6" s="31">
        <f t="shared" si="1"/>
        <v>12.6</v>
      </c>
      <c r="AA6" s="31">
        <f t="shared" si="1"/>
        <v>0</v>
      </c>
      <c r="AB6" s="31">
        <f t="shared" si="1"/>
        <v>0</v>
      </c>
      <c r="AC6" s="31">
        <f t="shared" si="1"/>
        <v>0</v>
      </c>
      <c r="AD6" s="31">
        <f t="shared" si="1"/>
        <v>0</v>
      </c>
      <c r="AE6" s="31">
        <f t="shared" si="1"/>
        <v>0</v>
      </c>
      <c r="AF6" s="31">
        <f t="shared" si="1"/>
        <v>0</v>
      </c>
      <c r="AG6" s="31">
        <f t="shared" si="1"/>
        <v>0</v>
      </c>
      <c r="AH6" s="31">
        <f t="shared" si="1"/>
        <v>15.119999999999997</v>
      </c>
      <c r="AI6" s="31">
        <f t="shared" si="1"/>
        <v>12.6</v>
      </c>
      <c r="AJ6" s="31">
        <f t="shared" si="1"/>
        <v>8.64</v>
      </c>
      <c r="AK6" s="31">
        <f t="shared" si="1"/>
        <v>0</v>
      </c>
      <c r="AL6" s="31">
        <f t="shared" si="1"/>
        <v>0</v>
      </c>
      <c r="AM6" s="31">
        <f t="shared" si="1"/>
        <v>0</v>
      </c>
      <c r="AN6" s="31">
        <f t="shared" si="1"/>
        <v>0</v>
      </c>
      <c r="AO6" s="31">
        <f t="shared" si="1"/>
        <v>0</v>
      </c>
      <c r="AP6" s="31">
        <f t="shared" si="1"/>
        <v>0</v>
      </c>
      <c r="AQ6" s="32">
        <f t="shared" si="1"/>
        <v>0</v>
      </c>
    </row>
    <row r="7" spans="1:43" x14ac:dyDescent="0.3">
      <c r="A7" s="24">
        <v>2</v>
      </c>
      <c r="B7" s="2" t="str">
        <f>'Оцінка факторів'!B7</f>
        <v>Кваліфікований персонал</v>
      </c>
      <c r="C7" s="28">
        <f>'Оцінка факторів'!E7</f>
        <v>1</v>
      </c>
      <c r="D7" s="33">
        <f t="shared" ref="D7:D15" si="2">$C7*D$4</f>
        <v>7.2</v>
      </c>
      <c r="E7" s="29">
        <f t="shared" si="0"/>
        <v>3.5999999999999996</v>
      </c>
      <c r="F7" s="29">
        <f t="shared" si="0"/>
        <v>3.5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1.7999999999999998</v>
      </c>
      <c r="O7" s="29">
        <f t="shared" si="0"/>
        <v>1.5</v>
      </c>
      <c r="P7" s="29">
        <f t="shared" si="0"/>
        <v>1.6</v>
      </c>
      <c r="Q7" s="29">
        <f t="shared" si="0"/>
        <v>0</v>
      </c>
      <c r="R7" s="29">
        <f t="shared" si="0"/>
        <v>0</v>
      </c>
      <c r="S7" s="29">
        <f t="shared" si="0"/>
        <v>0</v>
      </c>
      <c r="T7" s="29">
        <f t="shared" si="0"/>
        <v>0</v>
      </c>
      <c r="U7" s="29">
        <f t="shared" si="0"/>
        <v>0</v>
      </c>
      <c r="V7" s="29">
        <f t="shared" si="0"/>
        <v>0</v>
      </c>
      <c r="W7" s="34">
        <f t="shared" si="0"/>
        <v>0</v>
      </c>
      <c r="X7" s="33">
        <f t="shared" si="0"/>
        <v>1.8</v>
      </c>
      <c r="Y7" s="29">
        <f t="shared" si="1"/>
        <v>2.4000000000000004</v>
      </c>
      <c r="Z7" s="29">
        <f t="shared" si="1"/>
        <v>3.5</v>
      </c>
      <c r="AA7" s="29">
        <f t="shared" si="1"/>
        <v>0</v>
      </c>
      <c r="AB7" s="29">
        <f t="shared" si="1"/>
        <v>0</v>
      </c>
      <c r="AC7" s="29">
        <f t="shared" si="1"/>
        <v>0</v>
      </c>
      <c r="AD7" s="29">
        <f t="shared" si="1"/>
        <v>0</v>
      </c>
      <c r="AE7" s="29">
        <f t="shared" si="1"/>
        <v>0</v>
      </c>
      <c r="AF7" s="29">
        <f t="shared" si="1"/>
        <v>0</v>
      </c>
      <c r="AG7" s="29">
        <f t="shared" si="1"/>
        <v>0</v>
      </c>
      <c r="AH7" s="29">
        <f t="shared" si="1"/>
        <v>4.1999999999999993</v>
      </c>
      <c r="AI7" s="29">
        <f t="shared" si="1"/>
        <v>3.5</v>
      </c>
      <c r="AJ7" s="29">
        <f t="shared" si="1"/>
        <v>2.4</v>
      </c>
      <c r="AK7" s="29">
        <f t="shared" si="1"/>
        <v>0</v>
      </c>
      <c r="AL7" s="29">
        <f t="shared" si="1"/>
        <v>0</v>
      </c>
      <c r="AM7" s="29">
        <f t="shared" si="1"/>
        <v>0</v>
      </c>
      <c r="AN7" s="29">
        <f t="shared" si="1"/>
        <v>0</v>
      </c>
      <c r="AO7" s="29">
        <f t="shared" si="1"/>
        <v>0</v>
      </c>
      <c r="AP7" s="29">
        <f t="shared" si="1"/>
        <v>0</v>
      </c>
      <c r="AQ7" s="34">
        <f t="shared" si="1"/>
        <v>0</v>
      </c>
    </row>
    <row r="8" spans="1:43" x14ac:dyDescent="0.3">
      <c r="A8" s="24">
        <v>3</v>
      </c>
      <c r="B8" s="2" t="str">
        <f>'Оцінка факторів'!B8</f>
        <v>Висока якість продукції</v>
      </c>
      <c r="C8" s="28">
        <f>'Оцінка факторів'!E8</f>
        <v>4</v>
      </c>
      <c r="D8" s="33">
        <f t="shared" si="2"/>
        <v>28.8</v>
      </c>
      <c r="E8" s="29">
        <f t="shared" si="0"/>
        <v>14.399999999999999</v>
      </c>
      <c r="F8" s="29">
        <f t="shared" si="0"/>
        <v>14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7.1999999999999993</v>
      </c>
      <c r="O8" s="29">
        <f t="shared" si="0"/>
        <v>6</v>
      </c>
      <c r="P8" s="29">
        <f t="shared" si="0"/>
        <v>6.4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34">
        <f t="shared" si="0"/>
        <v>0</v>
      </c>
      <c r="X8" s="33">
        <f t="shared" si="0"/>
        <v>7.2</v>
      </c>
      <c r="Y8" s="29">
        <f t="shared" si="1"/>
        <v>9.6000000000000014</v>
      </c>
      <c r="Z8" s="29">
        <f t="shared" si="1"/>
        <v>14</v>
      </c>
      <c r="AA8" s="29">
        <f t="shared" si="1"/>
        <v>0</v>
      </c>
      <c r="AB8" s="29">
        <f t="shared" si="1"/>
        <v>0</v>
      </c>
      <c r="AC8" s="29">
        <f t="shared" si="1"/>
        <v>0</v>
      </c>
      <c r="AD8" s="29">
        <f t="shared" si="1"/>
        <v>0</v>
      </c>
      <c r="AE8" s="29">
        <f t="shared" si="1"/>
        <v>0</v>
      </c>
      <c r="AF8" s="29">
        <f t="shared" si="1"/>
        <v>0</v>
      </c>
      <c r="AG8" s="29">
        <f t="shared" si="1"/>
        <v>0</v>
      </c>
      <c r="AH8" s="29">
        <f t="shared" si="1"/>
        <v>16.799999999999997</v>
      </c>
      <c r="AI8" s="29">
        <f t="shared" si="1"/>
        <v>14</v>
      </c>
      <c r="AJ8" s="29">
        <f t="shared" si="1"/>
        <v>9.6</v>
      </c>
      <c r="AK8" s="29">
        <f t="shared" si="1"/>
        <v>0</v>
      </c>
      <c r="AL8" s="29">
        <f t="shared" si="1"/>
        <v>0</v>
      </c>
      <c r="AM8" s="29">
        <f t="shared" si="1"/>
        <v>0</v>
      </c>
      <c r="AN8" s="29">
        <f t="shared" si="1"/>
        <v>0</v>
      </c>
      <c r="AO8" s="29">
        <f t="shared" si="1"/>
        <v>0</v>
      </c>
      <c r="AP8" s="29">
        <f t="shared" si="1"/>
        <v>0</v>
      </c>
      <c r="AQ8" s="34">
        <f t="shared" si="1"/>
        <v>0</v>
      </c>
    </row>
    <row r="9" spans="1:43" x14ac:dyDescent="0.3">
      <c r="A9" s="24">
        <v>4</v>
      </c>
      <c r="B9" s="2">
        <f>'Оцінка факторів'!B9</f>
        <v>0</v>
      </c>
      <c r="C9" s="28">
        <f>'Оцінка факторів'!E9</f>
        <v>0</v>
      </c>
      <c r="D9" s="33">
        <f t="shared" si="2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34">
        <f t="shared" si="0"/>
        <v>0</v>
      </c>
      <c r="X9" s="33">
        <f t="shared" si="0"/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0</v>
      </c>
      <c r="AJ9" s="29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34">
        <f t="shared" si="1"/>
        <v>0</v>
      </c>
    </row>
    <row r="10" spans="1:43" x14ac:dyDescent="0.3">
      <c r="A10" s="24">
        <v>5</v>
      </c>
      <c r="B10" s="2">
        <f>'Оцінка факторів'!B10</f>
        <v>0</v>
      </c>
      <c r="C10" s="28">
        <f>'Оцінка факторів'!E10</f>
        <v>0</v>
      </c>
      <c r="D10" s="33">
        <f t="shared" si="2"/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  <c r="S10" s="29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34">
        <f t="shared" si="0"/>
        <v>0</v>
      </c>
      <c r="X10" s="33">
        <f t="shared" si="0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29">
        <f t="shared" si="1"/>
        <v>0</v>
      </c>
      <c r="AH10" s="29">
        <f t="shared" si="1"/>
        <v>0</v>
      </c>
      <c r="AI10" s="29">
        <f t="shared" si="1"/>
        <v>0</v>
      </c>
      <c r="AJ10" s="29">
        <f t="shared" si="1"/>
        <v>0</v>
      </c>
      <c r="AK10" s="29">
        <f t="shared" si="1"/>
        <v>0</v>
      </c>
      <c r="AL10" s="29">
        <f t="shared" si="1"/>
        <v>0</v>
      </c>
      <c r="AM10" s="29">
        <f t="shared" si="1"/>
        <v>0</v>
      </c>
      <c r="AN10" s="29">
        <f t="shared" si="1"/>
        <v>0</v>
      </c>
      <c r="AO10" s="29">
        <f t="shared" si="1"/>
        <v>0</v>
      </c>
      <c r="AP10" s="29">
        <f t="shared" si="1"/>
        <v>0</v>
      </c>
      <c r="AQ10" s="34">
        <f t="shared" si="1"/>
        <v>0</v>
      </c>
    </row>
    <row r="11" spans="1:43" x14ac:dyDescent="0.3">
      <c r="A11" s="24">
        <v>6</v>
      </c>
      <c r="B11" s="2">
        <f>'Оцінка факторів'!B11</f>
        <v>0</v>
      </c>
      <c r="C11" s="28">
        <f>'Оцінка факторів'!E11</f>
        <v>0</v>
      </c>
      <c r="D11" s="33">
        <f t="shared" si="2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34">
        <f t="shared" si="0"/>
        <v>0</v>
      </c>
      <c r="X11" s="33">
        <f t="shared" si="0"/>
        <v>0</v>
      </c>
      <c r="Y11" s="29">
        <f t="shared" si="1"/>
        <v>0</v>
      </c>
      <c r="Z11" s="29">
        <f t="shared" si="1"/>
        <v>0</v>
      </c>
      <c r="AA11" s="29">
        <f t="shared" si="1"/>
        <v>0</v>
      </c>
      <c r="AB11" s="29">
        <f t="shared" si="1"/>
        <v>0</v>
      </c>
      <c r="AC11" s="29">
        <f t="shared" si="1"/>
        <v>0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0</v>
      </c>
      <c r="AI11" s="29">
        <f t="shared" si="1"/>
        <v>0</v>
      </c>
      <c r="AJ11" s="29">
        <f t="shared" si="1"/>
        <v>0</v>
      </c>
      <c r="AK11" s="29">
        <f t="shared" si="1"/>
        <v>0</v>
      </c>
      <c r="AL11" s="29">
        <f t="shared" si="1"/>
        <v>0</v>
      </c>
      <c r="AM11" s="29">
        <f t="shared" si="1"/>
        <v>0</v>
      </c>
      <c r="AN11" s="29">
        <f t="shared" si="1"/>
        <v>0</v>
      </c>
      <c r="AO11" s="29">
        <f t="shared" si="1"/>
        <v>0</v>
      </c>
      <c r="AP11" s="29">
        <f t="shared" si="1"/>
        <v>0</v>
      </c>
      <c r="AQ11" s="34">
        <f t="shared" si="1"/>
        <v>0</v>
      </c>
    </row>
    <row r="12" spans="1:43" x14ac:dyDescent="0.3">
      <c r="A12" s="24">
        <v>7</v>
      </c>
      <c r="B12" s="2">
        <f>'Оцінка факторів'!B12</f>
        <v>0</v>
      </c>
      <c r="C12" s="28">
        <f>'Оцінка факторів'!E12</f>
        <v>0</v>
      </c>
      <c r="D12" s="33">
        <f t="shared" si="2"/>
        <v>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0</v>
      </c>
      <c r="S12" s="29">
        <f t="shared" si="0"/>
        <v>0</v>
      </c>
      <c r="T12" s="29">
        <f t="shared" si="0"/>
        <v>0</v>
      </c>
      <c r="U12" s="29">
        <f t="shared" si="0"/>
        <v>0</v>
      </c>
      <c r="V12" s="29">
        <f t="shared" si="0"/>
        <v>0</v>
      </c>
      <c r="W12" s="34">
        <f t="shared" si="0"/>
        <v>0</v>
      </c>
      <c r="X12" s="33">
        <f t="shared" si="0"/>
        <v>0</v>
      </c>
      <c r="Y12" s="29">
        <f t="shared" si="1"/>
        <v>0</v>
      </c>
      <c r="Z12" s="29">
        <f t="shared" si="1"/>
        <v>0</v>
      </c>
      <c r="AA12" s="29">
        <f t="shared" si="1"/>
        <v>0</v>
      </c>
      <c r="AB12" s="29">
        <f t="shared" si="1"/>
        <v>0</v>
      </c>
      <c r="AC12" s="29">
        <f t="shared" si="1"/>
        <v>0</v>
      </c>
      <c r="AD12" s="29">
        <f t="shared" si="1"/>
        <v>0</v>
      </c>
      <c r="AE12" s="29">
        <f t="shared" si="1"/>
        <v>0</v>
      </c>
      <c r="AF12" s="29">
        <f t="shared" si="1"/>
        <v>0</v>
      </c>
      <c r="AG12" s="29">
        <f t="shared" si="1"/>
        <v>0</v>
      </c>
      <c r="AH12" s="29">
        <f t="shared" si="1"/>
        <v>0</v>
      </c>
      <c r="AI12" s="29">
        <f t="shared" si="1"/>
        <v>0</v>
      </c>
      <c r="AJ12" s="29">
        <f t="shared" si="1"/>
        <v>0</v>
      </c>
      <c r="AK12" s="29">
        <f t="shared" si="1"/>
        <v>0</v>
      </c>
      <c r="AL12" s="29">
        <f t="shared" si="1"/>
        <v>0</v>
      </c>
      <c r="AM12" s="29">
        <f t="shared" si="1"/>
        <v>0</v>
      </c>
      <c r="AN12" s="29">
        <f t="shared" si="1"/>
        <v>0</v>
      </c>
      <c r="AO12" s="29">
        <f t="shared" si="1"/>
        <v>0</v>
      </c>
      <c r="AP12" s="29">
        <f t="shared" si="1"/>
        <v>0</v>
      </c>
      <c r="AQ12" s="34">
        <f t="shared" si="1"/>
        <v>0</v>
      </c>
    </row>
    <row r="13" spans="1:43" x14ac:dyDescent="0.3">
      <c r="A13" s="24">
        <v>8</v>
      </c>
      <c r="B13" s="2">
        <f>'Оцінка факторів'!B13</f>
        <v>0</v>
      </c>
      <c r="C13" s="28">
        <f>'Оцінка факторів'!E13</f>
        <v>0</v>
      </c>
      <c r="D13" s="33">
        <f t="shared" si="2"/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29">
        <f t="shared" si="0"/>
        <v>0</v>
      </c>
      <c r="J13" s="29">
        <f t="shared" si="0"/>
        <v>0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>
        <f t="shared" si="0"/>
        <v>0</v>
      </c>
      <c r="R13" s="29">
        <f t="shared" si="0"/>
        <v>0</v>
      </c>
      <c r="S13" s="29">
        <f t="shared" si="0"/>
        <v>0</v>
      </c>
      <c r="T13" s="29">
        <f t="shared" si="0"/>
        <v>0</v>
      </c>
      <c r="U13" s="29">
        <f t="shared" si="0"/>
        <v>0</v>
      </c>
      <c r="V13" s="29">
        <f t="shared" si="0"/>
        <v>0</v>
      </c>
      <c r="W13" s="34">
        <f t="shared" si="0"/>
        <v>0</v>
      </c>
      <c r="X13" s="33">
        <f t="shared" si="0"/>
        <v>0</v>
      </c>
      <c r="Y13" s="29">
        <f t="shared" si="1"/>
        <v>0</v>
      </c>
      <c r="Z13" s="29">
        <f t="shared" si="1"/>
        <v>0</v>
      </c>
      <c r="AA13" s="29">
        <f t="shared" si="1"/>
        <v>0</v>
      </c>
      <c r="AB13" s="29">
        <f t="shared" si="1"/>
        <v>0</v>
      </c>
      <c r="AC13" s="29">
        <f t="shared" si="1"/>
        <v>0</v>
      </c>
      <c r="AD13" s="29">
        <f t="shared" si="1"/>
        <v>0</v>
      </c>
      <c r="AE13" s="29">
        <f t="shared" si="1"/>
        <v>0</v>
      </c>
      <c r="AF13" s="29">
        <f t="shared" si="1"/>
        <v>0</v>
      </c>
      <c r="AG13" s="29">
        <f t="shared" si="1"/>
        <v>0</v>
      </c>
      <c r="AH13" s="29">
        <f t="shared" si="1"/>
        <v>0</v>
      </c>
      <c r="AI13" s="29">
        <f t="shared" si="1"/>
        <v>0</v>
      </c>
      <c r="AJ13" s="29">
        <f t="shared" si="1"/>
        <v>0</v>
      </c>
      <c r="AK13" s="29">
        <f t="shared" si="1"/>
        <v>0</v>
      </c>
      <c r="AL13" s="29">
        <f t="shared" si="1"/>
        <v>0</v>
      </c>
      <c r="AM13" s="29">
        <f t="shared" si="1"/>
        <v>0</v>
      </c>
      <c r="AN13" s="29">
        <f t="shared" si="1"/>
        <v>0</v>
      </c>
      <c r="AO13" s="29">
        <f t="shared" si="1"/>
        <v>0</v>
      </c>
      <c r="AP13" s="29">
        <f t="shared" si="1"/>
        <v>0</v>
      </c>
      <c r="AQ13" s="34">
        <f t="shared" si="1"/>
        <v>0</v>
      </c>
    </row>
    <row r="14" spans="1:43" x14ac:dyDescent="0.3">
      <c r="A14" s="24">
        <v>9</v>
      </c>
      <c r="B14" s="2">
        <f>'Оцінка факторів'!B14</f>
        <v>0</v>
      </c>
      <c r="C14" s="28">
        <f>'Оцінка факторів'!E14</f>
        <v>0</v>
      </c>
      <c r="D14" s="33">
        <f t="shared" si="2"/>
        <v>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29">
        <f t="shared" si="0"/>
        <v>0</v>
      </c>
      <c r="Q14" s="29">
        <f t="shared" si="0"/>
        <v>0</v>
      </c>
      <c r="R14" s="29">
        <f t="shared" si="0"/>
        <v>0</v>
      </c>
      <c r="S14" s="29">
        <f t="shared" si="0"/>
        <v>0</v>
      </c>
      <c r="T14" s="29">
        <f t="shared" si="0"/>
        <v>0</v>
      </c>
      <c r="U14" s="29">
        <f t="shared" si="0"/>
        <v>0</v>
      </c>
      <c r="V14" s="29">
        <f t="shared" si="0"/>
        <v>0</v>
      </c>
      <c r="W14" s="34">
        <f t="shared" si="0"/>
        <v>0</v>
      </c>
      <c r="X14" s="33">
        <f t="shared" si="0"/>
        <v>0</v>
      </c>
      <c r="Y14" s="29">
        <f t="shared" si="1"/>
        <v>0</v>
      </c>
      <c r="Z14" s="29">
        <f t="shared" si="1"/>
        <v>0</v>
      </c>
      <c r="AA14" s="29">
        <f t="shared" si="1"/>
        <v>0</v>
      </c>
      <c r="AB14" s="29">
        <f t="shared" si="1"/>
        <v>0</v>
      </c>
      <c r="AC14" s="29">
        <f t="shared" si="1"/>
        <v>0</v>
      </c>
      <c r="AD14" s="29">
        <f t="shared" si="1"/>
        <v>0</v>
      </c>
      <c r="AE14" s="29">
        <f t="shared" si="1"/>
        <v>0</v>
      </c>
      <c r="AF14" s="29">
        <f t="shared" si="1"/>
        <v>0</v>
      </c>
      <c r="AG14" s="29">
        <f t="shared" si="1"/>
        <v>0</v>
      </c>
      <c r="AH14" s="29">
        <f t="shared" si="1"/>
        <v>0</v>
      </c>
      <c r="AI14" s="29">
        <f t="shared" si="1"/>
        <v>0</v>
      </c>
      <c r="AJ14" s="29">
        <f t="shared" si="1"/>
        <v>0</v>
      </c>
      <c r="AK14" s="29">
        <f t="shared" si="1"/>
        <v>0</v>
      </c>
      <c r="AL14" s="29">
        <f t="shared" si="1"/>
        <v>0</v>
      </c>
      <c r="AM14" s="29">
        <f t="shared" si="1"/>
        <v>0</v>
      </c>
      <c r="AN14" s="29">
        <f t="shared" si="1"/>
        <v>0</v>
      </c>
      <c r="AO14" s="29">
        <f t="shared" si="1"/>
        <v>0</v>
      </c>
      <c r="AP14" s="29">
        <f t="shared" si="1"/>
        <v>0</v>
      </c>
      <c r="AQ14" s="34">
        <f t="shared" si="1"/>
        <v>0</v>
      </c>
    </row>
    <row r="15" spans="1:43" ht="15" thickBot="1" x14ac:dyDescent="0.35">
      <c r="A15" s="24">
        <v>10</v>
      </c>
      <c r="B15" s="2">
        <f>'Оцінка факторів'!B15</f>
        <v>0</v>
      </c>
      <c r="C15" s="28">
        <f>'Оцінка факторів'!E15</f>
        <v>0</v>
      </c>
      <c r="D15" s="35">
        <f t="shared" si="2"/>
        <v>0</v>
      </c>
      <c r="E15" s="36">
        <f t="shared" si="0"/>
        <v>0</v>
      </c>
      <c r="F15" s="36">
        <f t="shared" si="0"/>
        <v>0</v>
      </c>
      <c r="G15" s="36">
        <f t="shared" si="0"/>
        <v>0</v>
      </c>
      <c r="H15" s="36">
        <f t="shared" si="0"/>
        <v>0</v>
      </c>
      <c r="I15" s="36">
        <f t="shared" si="0"/>
        <v>0</v>
      </c>
      <c r="J15" s="36">
        <f t="shared" si="0"/>
        <v>0</v>
      </c>
      <c r="K15" s="36">
        <f t="shared" si="0"/>
        <v>0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  <c r="S15" s="36">
        <f t="shared" si="0"/>
        <v>0</v>
      </c>
      <c r="T15" s="36">
        <f t="shared" si="0"/>
        <v>0</v>
      </c>
      <c r="U15" s="36">
        <f t="shared" si="0"/>
        <v>0</v>
      </c>
      <c r="V15" s="36">
        <f t="shared" si="0"/>
        <v>0</v>
      </c>
      <c r="W15" s="37">
        <f t="shared" si="0"/>
        <v>0</v>
      </c>
      <c r="X15" s="35">
        <f t="shared" si="0"/>
        <v>0</v>
      </c>
      <c r="Y15" s="36">
        <f t="shared" si="1"/>
        <v>0</v>
      </c>
      <c r="Z15" s="36">
        <f t="shared" si="1"/>
        <v>0</v>
      </c>
      <c r="AA15" s="36">
        <f t="shared" si="1"/>
        <v>0</v>
      </c>
      <c r="AB15" s="36">
        <f t="shared" si="1"/>
        <v>0</v>
      </c>
      <c r="AC15" s="36">
        <f t="shared" si="1"/>
        <v>0</v>
      </c>
      <c r="AD15" s="36">
        <f t="shared" si="1"/>
        <v>0</v>
      </c>
      <c r="AE15" s="36">
        <f t="shared" si="1"/>
        <v>0</v>
      </c>
      <c r="AF15" s="36">
        <f t="shared" si="1"/>
        <v>0</v>
      </c>
      <c r="AG15" s="36">
        <f t="shared" si="1"/>
        <v>0</v>
      </c>
      <c r="AH15" s="36">
        <f t="shared" si="1"/>
        <v>0</v>
      </c>
      <c r="AI15" s="36">
        <f t="shared" si="1"/>
        <v>0</v>
      </c>
      <c r="AJ15" s="36">
        <f t="shared" si="1"/>
        <v>0</v>
      </c>
      <c r="AK15" s="36">
        <f t="shared" si="1"/>
        <v>0</v>
      </c>
      <c r="AL15" s="36">
        <f t="shared" si="1"/>
        <v>0</v>
      </c>
      <c r="AM15" s="36">
        <f t="shared" si="1"/>
        <v>0</v>
      </c>
      <c r="AN15" s="36">
        <f t="shared" si="1"/>
        <v>0</v>
      </c>
      <c r="AO15" s="36">
        <f t="shared" si="1"/>
        <v>0</v>
      </c>
      <c r="AP15" s="36">
        <f t="shared" si="1"/>
        <v>0</v>
      </c>
      <c r="AQ15" s="37">
        <f t="shared" si="1"/>
        <v>0</v>
      </c>
    </row>
    <row r="16" spans="1:43" ht="16.8" thickBot="1" x14ac:dyDescent="0.35">
      <c r="A16" s="60" t="s">
        <v>26</v>
      </c>
      <c r="B16" s="61"/>
      <c r="C16" s="62"/>
      <c r="D16" s="66" t="s">
        <v>31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 t="s">
        <v>32</v>
      </c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</row>
    <row r="17" spans="1:43" x14ac:dyDescent="0.3">
      <c r="A17" s="24">
        <v>1</v>
      </c>
      <c r="B17" s="2" t="str">
        <f>'Оцінка факторів'!G6</f>
        <v>Малий досвід роботи</v>
      </c>
      <c r="C17" s="28">
        <f>'Оцінка факторів'!J6</f>
        <v>2</v>
      </c>
      <c r="D17" s="30">
        <f>$C17*D$4</f>
        <v>14.4</v>
      </c>
      <c r="E17" s="31">
        <f t="shared" ref="E17:AQ23" si="3">$C17*E$4</f>
        <v>7.1999999999999993</v>
      </c>
      <c r="F17" s="31">
        <f t="shared" si="3"/>
        <v>7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3.5999999999999996</v>
      </c>
      <c r="O17" s="31">
        <f t="shared" si="3"/>
        <v>3</v>
      </c>
      <c r="P17" s="31">
        <f t="shared" si="3"/>
        <v>3.2</v>
      </c>
      <c r="Q17" s="31">
        <f t="shared" si="3"/>
        <v>0</v>
      </c>
      <c r="R17" s="31">
        <f t="shared" si="3"/>
        <v>0</v>
      </c>
      <c r="S17" s="31">
        <f t="shared" si="3"/>
        <v>0</v>
      </c>
      <c r="T17" s="31">
        <f t="shared" si="3"/>
        <v>0</v>
      </c>
      <c r="U17" s="31">
        <f t="shared" si="3"/>
        <v>0</v>
      </c>
      <c r="V17" s="31">
        <f t="shared" si="3"/>
        <v>0</v>
      </c>
      <c r="W17" s="32">
        <f t="shared" si="3"/>
        <v>0</v>
      </c>
      <c r="X17" s="30">
        <f t="shared" si="3"/>
        <v>3.6</v>
      </c>
      <c r="Y17" s="31">
        <f t="shared" si="3"/>
        <v>4.8000000000000007</v>
      </c>
      <c r="Z17" s="31">
        <f t="shared" si="3"/>
        <v>7</v>
      </c>
      <c r="AA17" s="31">
        <f t="shared" si="3"/>
        <v>0</v>
      </c>
      <c r="AB17" s="31">
        <f t="shared" si="3"/>
        <v>0</v>
      </c>
      <c r="AC17" s="31">
        <f t="shared" si="3"/>
        <v>0</v>
      </c>
      <c r="AD17" s="31">
        <f t="shared" si="3"/>
        <v>0</v>
      </c>
      <c r="AE17" s="31">
        <f t="shared" si="3"/>
        <v>0</v>
      </c>
      <c r="AF17" s="31">
        <f t="shared" si="3"/>
        <v>0</v>
      </c>
      <c r="AG17" s="31">
        <f t="shared" si="3"/>
        <v>0</v>
      </c>
      <c r="AH17" s="31">
        <f t="shared" si="3"/>
        <v>8.3999999999999986</v>
      </c>
      <c r="AI17" s="31">
        <f t="shared" si="3"/>
        <v>7</v>
      </c>
      <c r="AJ17" s="31">
        <f t="shared" si="3"/>
        <v>4.8</v>
      </c>
      <c r="AK17" s="31">
        <f t="shared" si="3"/>
        <v>0</v>
      </c>
      <c r="AL17" s="31">
        <f t="shared" si="3"/>
        <v>0</v>
      </c>
      <c r="AM17" s="31">
        <f t="shared" si="3"/>
        <v>0</v>
      </c>
      <c r="AN17" s="31">
        <f t="shared" si="3"/>
        <v>0</v>
      </c>
      <c r="AO17" s="31">
        <f t="shared" si="3"/>
        <v>0</v>
      </c>
      <c r="AP17" s="31">
        <f t="shared" si="3"/>
        <v>0</v>
      </c>
      <c r="AQ17" s="32">
        <f t="shared" si="3"/>
        <v>0</v>
      </c>
    </row>
    <row r="18" spans="1:43" x14ac:dyDescent="0.3">
      <c r="A18" s="24">
        <v>2</v>
      </c>
      <c r="B18" s="2" t="str">
        <f>'Оцінка факторів'!G7</f>
        <v>Відсутність торгової марки</v>
      </c>
      <c r="C18" s="28">
        <f>'Оцінка факторів'!J7</f>
        <v>2.1</v>
      </c>
      <c r="D18" s="33">
        <f t="shared" ref="D18:S26" si="4">$C18*D$4</f>
        <v>15.120000000000001</v>
      </c>
      <c r="E18" s="29">
        <f t="shared" si="3"/>
        <v>7.56</v>
      </c>
      <c r="F18" s="29">
        <f t="shared" si="3"/>
        <v>7.3500000000000005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3.78</v>
      </c>
      <c r="O18" s="29">
        <f t="shared" si="3"/>
        <v>3.1500000000000004</v>
      </c>
      <c r="P18" s="29">
        <f t="shared" si="3"/>
        <v>3.3600000000000003</v>
      </c>
      <c r="Q18" s="29">
        <f t="shared" si="3"/>
        <v>0</v>
      </c>
      <c r="R18" s="29">
        <f t="shared" si="3"/>
        <v>0</v>
      </c>
      <c r="S18" s="29">
        <f t="shared" si="3"/>
        <v>0</v>
      </c>
      <c r="T18" s="29">
        <f t="shared" si="3"/>
        <v>0</v>
      </c>
      <c r="U18" s="29">
        <f t="shared" si="3"/>
        <v>0</v>
      </c>
      <c r="V18" s="29">
        <f t="shared" si="3"/>
        <v>0</v>
      </c>
      <c r="W18" s="34">
        <f t="shared" si="3"/>
        <v>0</v>
      </c>
      <c r="X18" s="33">
        <f t="shared" si="3"/>
        <v>3.7800000000000002</v>
      </c>
      <c r="Y18" s="29">
        <f t="shared" si="3"/>
        <v>5.0400000000000009</v>
      </c>
      <c r="Z18" s="29">
        <f t="shared" si="3"/>
        <v>7.3500000000000005</v>
      </c>
      <c r="AA18" s="29">
        <f t="shared" si="3"/>
        <v>0</v>
      </c>
      <c r="AB18" s="29">
        <f t="shared" si="3"/>
        <v>0</v>
      </c>
      <c r="AC18" s="29">
        <f t="shared" si="3"/>
        <v>0</v>
      </c>
      <c r="AD18" s="29">
        <f t="shared" si="3"/>
        <v>0</v>
      </c>
      <c r="AE18" s="29">
        <f t="shared" si="3"/>
        <v>0</v>
      </c>
      <c r="AF18" s="29">
        <f t="shared" si="3"/>
        <v>0</v>
      </c>
      <c r="AG18" s="29">
        <f t="shared" si="3"/>
        <v>0</v>
      </c>
      <c r="AH18" s="29">
        <f t="shared" si="3"/>
        <v>8.8199999999999985</v>
      </c>
      <c r="AI18" s="29">
        <f t="shared" si="3"/>
        <v>7.3500000000000005</v>
      </c>
      <c r="AJ18" s="29">
        <f t="shared" si="3"/>
        <v>5.04</v>
      </c>
      <c r="AK18" s="29">
        <f t="shared" si="3"/>
        <v>0</v>
      </c>
      <c r="AL18" s="29">
        <f t="shared" si="3"/>
        <v>0</v>
      </c>
      <c r="AM18" s="29">
        <f t="shared" si="3"/>
        <v>0</v>
      </c>
      <c r="AN18" s="29">
        <f t="shared" si="3"/>
        <v>0</v>
      </c>
      <c r="AO18" s="29">
        <f t="shared" si="3"/>
        <v>0</v>
      </c>
      <c r="AP18" s="29">
        <f t="shared" si="3"/>
        <v>0</v>
      </c>
      <c r="AQ18" s="34">
        <f t="shared" si="3"/>
        <v>0</v>
      </c>
    </row>
    <row r="19" spans="1:43" x14ac:dyDescent="0.3">
      <c r="A19" s="24">
        <v>3</v>
      </c>
      <c r="B19" s="2" t="str">
        <f>'Оцінка факторів'!G8</f>
        <v>Непостійна кількість молока від членів</v>
      </c>
      <c r="C19" s="28">
        <f>'Оцінка факторів'!J8</f>
        <v>2.4</v>
      </c>
      <c r="D19" s="33">
        <f t="shared" si="4"/>
        <v>17.28</v>
      </c>
      <c r="E19" s="29">
        <f t="shared" si="3"/>
        <v>8.6399999999999988</v>
      </c>
      <c r="F19" s="29">
        <f t="shared" si="3"/>
        <v>8.4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4.3199999999999994</v>
      </c>
      <c r="O19" s="29">
        <f t="shared" si="3"/>
        <v>3.5999999999999996</v>
      </c>
      <c r="P19" s="29">
        <f t="shared" si="3"/>
        <v>3.84</v>
      </c>
      <c r="Q19" s="29">
        <f t="shared" si="3"/>
        <v>0</v>
      </c>
      <c r="R19" s="29">
        <f t="shared" si="3"/>
        <v>0</v>
      </c>
      <c r="S19" s="29">
        <f t="shared" si="3"/>
        <v>0</v>
      </c>
      <c r="T19" s="29">
        <f t="shared" si="3"/>
        <v>0</v>
      </c>
      <c r="U19" s="29">
        <f t="shared" si="3"/>
        <v>0</v>
      </c>
      <c r="V19" s="29">
        <f t="shared" si="3"/>
        <v>0</v>
      </c>
      <c r="W19" s="34">
        <f t="shared" si="3"/>
        <v>0</v>
      </c>
      <c r="X19" s="33">
        <f t="shared" si="3"/>
        <v>4.32</v>
      </c>
      <c r="Y19" s="29">
        <f t="shared" si="3"/>
        <v>5.7600000000000007</v>
      </c>
      <c r="Z19" s="29">
        <f t="shared" si="3"/>
        <v>8.4</v>
      </c>
      <c r="AA19" s="29">
        <f t="shared" si="3"/>
        <v>0</v>
      </c>
      <c r="AB19" s="29">
        <f t="shared" si="3"/>
        <v>0</v>
      </c>
      <c r="AC19" s="29">
        <f t="shared" si="3"/>
        <v>0</v>
      </c>
      <c r="AD19" s="29">
        <f t="shared" si="3"/>
        <v>0</v>
      </c>
      <c r="AE19" s="29">
        <f t="shared" si="3"/>
        <v>0</v>
      </c>
      <c r="AF19" s="29">
        <f t="shared" si="3"/>
        <v>0</v>
      </c>
      <c r="AG19" s="29">
        <f t="shared" si="3"/>
        <v>0</v>
      </c>
      <c r="AH19" s="29">
        <f t="shared" si="3"/>
        <v>10.079999999999998</v>
      </c>
      <c r="AI19" s="29">
        <f t="shared" si="3"/>
        <v>8.4</v>
      </c>
      <c r="AJ19" s="29">
        <f t="shared" si="3"/>
        <v>5.76</v>
      </c>
      <c r="AK19" s="29">
        <f t="shared" si="3"/>
        <v>0</v>
      </c>
      <c r="AL19" s="29">
        <f t="shared" si="3"/>
        <v>0</v>
      </c>
      <c r="AM19" s="29">
        <f t="shared" si="3"/>
        <v>0</v>
      </c>
      <c r="AN19" s="29">
        <f t="shared" si="3"/>
        <v>0</v>
      </c>
      <c r="AO19" s="29">
        <f t="shared" si="3"/>
        <v>0</v>
      </c>
      <c r="AP19" s="29">
        <f t="shared" si="3"/>
        <v>0</v>
      </c>
      <c r="AQ19" s="34">
        <f t="shared" si="3"/>
        <v>0</v>
      </c>
    </row>
    <row r="20" spans="1:43" x14ac:dyDescent="0.3">
      <c r="A20" s="24">
        <v>4</v>
      </c>
      <c r="B20" s="2">
        <f>'Оцінка факторів'!G9</f>
        <v>0</v>
      </c>
      <c r="C20" s="28">
        <f>'Оцінка факторів'!J9</f>
        <v>0</v>
      </c>
      <c r="D20" s="33">
        <f t="shared" si="4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34">
        <f t="shared" si="3"/>
        <v>0</v>
      </c>
      <c r="X20" s="33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29">
        <f t="shared" si="3"/>
        <v>0</v>
      </c>
      <c r="AH20" s="29">
        <f t="shared" si="3"/>
        <v>0</v>
      </c>
      <c r="AI20" s="29">
        <f t="shared" si="3"/>
        <v>0</v>
      </c>
      <c r="AJ20" s="29">
        <f t="shared" si="3"/>
        <v>0</v>
      </c>
      <c r="AK20" s="29">
        <f t="shared" si="3"/>
        <v>0</v>
      </c>
      <c r="AL20" s="29">
        <f t="shared" si="3"/>
        <v>0</v>
      </c>
      <c r="AM20" s="29">
        <f t="shared" si="3"/>
        <v>0</v>
      </c>
      <c r="AN20" s="29">
        <f t="shared" si="3"/>
        <v>0</v>
      </c>
      <c r="AO20" s="29">
        <f t="shared" si="3"/>
        <v>0</v>
      </c>
      <c r="AP20" s="29">
        <f t="shared" si="3"/>
        <v>0</v>
      </c>
      <c r="AQ20" s="34">
        <f t="shared" si="3"/>
        <v>0</v>
      </c>
    </row>
    <row r="21" spans="1:43" x14ac:dyDescent="0.3">
      <c r="A21" s="24">
        <v>5</v>
      </c>
      <c r="B21" s="2">
        <f>'Оцінка факторів'!G10</f>
        <v>0</v>
      </c>
      <c r="C21" s="28">
        <f>'Оцінка факторів'!J10</f>
        <v>0</v>
      </c>
      <c r="D21" s="33">
        <f t="shared" si="4"/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29">
        <f t="shared" si="3"/>
        <v>0</v>
      </c>
      <c r="N21" s="29">
        <f t="shared" si="3"/>
        <v>0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29">
        <f t="shared" si="3"/>
        <v>0</v>
      </c>
      <c r="S21" s="29">
        <f t="shared" si="3"/>
        <v>0</v>
      </c>
      <c r="T21" s="29">
        <f t="shared" si="3"/>
        <v>0</v>
      </c>
      <c r="U21" s="29">
        <f t="shared" si="3"/>
        <v>0</v>
      </c>
      <c r="V21" s="29">
        <f t="shared" si="3"/>
        <v>0</v>
      </c>
      <c r="W21" s="34">
        <f t="shared" si="3"/>
        <v>0</v>
      </c>
      <c r="X21" s="33">
        <f t="shared" si="3"/>
        <v>0</v>
      </c>
      <c r="Y21" s="29">
        <f t="shared" si="3"/>
        <v>0</v>
      </c>
      <c r="Z21" s="29">
        <f t="shared" si="3"/>
        <v>0</v>
      </c>
      <c r="AA21" s="29">
        <f t="shared" si="3"/>
        <v>0</v>
      </c>
      <c r="AB21" s="29">
        <f t="shared" si="3"/>
        <v>0</v>
      </c>
      <c r="AC21" s="29">
        <f t="shared" si="3"/>
        <v>0</v>
      </c>
      <c r="AD21" s="29">
        <f t="shared" si="3"/>
        <v>0</v>
      </c>
      <c r="AE21" s="29">
        <f t="shared" si="3"/>
        <v>0</v>
      </c>
      <c r="AF21" s="29">
        <f t="shared" si="3"/>
        <v>0</v>
      </c>
      <c r="AG21" s="29">
        <f t="shared" si="3"/>
        <v>0</v>
      </c>
      <c r="AH21" s="29">
        <f t="shared" si="3"/>
        <v>0</v>
      </c>
      <c r="AI21" s="29">
        <f t="shared" si="3"/>
        <v>0</v>
      </c>
      <c r="AJ21" s="29">
        <f t="shared" si="3"/>
        <v>0</v>
      </c>
      <c r="AK21" s="29">
        <f t="shared" si="3"/>
        <v>0</v>
      </c>
      <c r="AL21" s="29">
        <f t="shared" si="3"/>
        <v>0</v>
      </c>
      <c r="AM21" s="29">
        <f t="shared" si="3"/>
        <v>0</v>
      </c>
      <c r="AN21" s="29">
        <f t="shared" si="3"/>
        <v>0</v>
      </c>
      <c r="AO21" s="29">
        <f t="shared" si="3"/>
        <v>0</v>
      </c>
      <c r="AP21" s="29">
        <f t="shared" si="3"/>
        <v>0</v>
      </c>
      <c r="AQ21" s="34">
        <f t="shared" si="3"/>
        <v>0</v>
      </c>
    </row>
    <row r="22" spans="1:43" x14ac:dyDescent="0.3">
      <c r="A22" s="24">
        <v>6</v>
      </c>
      <c r="B22" s="2">
        <f>'Оцінка факторів'!G11</f>
        <v>0</v>
      </c>
      <c r="C22" s="28">
        <f>'Оцінка факторів'!J11</f>
        <v>0</v>
      </c>
      <c r="D22" s="33">
        <f t="shared" si="4"/>
        <v>0</v>
      </c>
      <c r="E22" s="29">
        <f t="shared" si="3"/>
        <v>0</v>
      </c>
      <c r="F22" s="29">
        <f t="shared" si="3"/>
        <v>0</v>
      </c>
      <c r="G22" s="29">
        <f t="shared" si="3"/>
        <v>0</v>
      </c>
      <c r="H22" s="29">
        <f t="shared" si="3"/>
        <v>0</v>
      </c>
      <c r="I22" s="29">
        <f t="shared" si="3"/>
        <v>0</v>
      </c>
      <c r="J22" s="29">
        <f t="shared" si="3"/>
        <v>0</v>
      </c>
      <c r="K22" s="29">
        <f t="shared" si="3"/>
        <v>0</v>
      </c>
      <c r="L22" s="29">
        <f t="shared" si="3"/>
        <v>0</v>
      </c>
      <c r="M22" s="29">
        <f t="shared" si="3"/>
        <v>0</v>
      </c>
      <c r="N22" s="29">
        <f t="shared" si="3"/>
        <v>0</v>
      </c>
      <c r="O22" s="29">
        <f t="shared" si="3"/>
        <v>0</v>
      </c>
      <c r="P22" s="29">
        <f t="shared" si="3"/>
        <v>0</v>
      </c>
      <c r="Q22" s="29">
        <f t="shared" si="3"/>
        <v>0</v>
      </c>
      <c r="R22" s="29">
        <f t="shared" si="3"/>
        <v>0</v>
      </c>
      <c r="S22" s="29">
        <f t="shared" si="3"/>
        <v>0</v>
      </c>
      <c r="T22" s="29">
        <f t="shared" si="3"/>
        <v>0</v>
      </c>
      <c r="U22" s="29">
        <f t="shared" si="3"/>
        <v>0</v>
      </c>
      <c r="V22" s="29">
        <f t="shared" si="3"/>
        <v>0</v>
      </c>
      <c r="W22" s="34">
        <f t="shared" si="3"/>
        <v>0</v>
      </c>
      <c r="X22" s="33">
        <f t="shared" si="3"/>
        <v>0</v>
      </c>
      <c r="Y22" s="29">
        <f t="shared" si="3"/>
        <v>0</v>
      </c>
      <c r="Z22" s="29">
        <f t="shared" si="3"/>
        <v>0</v>
      </c>
      <c r="AA22" s="29">
        <f t="shared" si="3"/>
        <v>0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  <c r="AF22" s="29">
        <f t="shared" si="3"/>
        <v>0</v>
      </c>
      <c r="AG22" s="29">
        <f t="shared" si="3"/>
        <v>0</v>
      </c>
      <c r="AH22" s="29">
        <f t="shared" si="3"/>
        <v>0</v>
      </c>
      <c r="AI22" s="29">
        <f t="shared" si="3"/>
        <v>0</v>
      </c>
      <c r="AJ22" s="29">
        <f t="shared" si="3"/>
        <v>0</v>
      </c>
      <c r="AK22" s="29">
        <f t="shared" si="3"/>
        <v>0</v>
      </c>
      <c r="AL22" s="29">
        <f t="shared" si="3"/>
        <v>0</v>
      </c>
      <c r="AM22" s="29">
        <f t="shared" si="3"/>
        <v>0</v>
      </c>
      <c r="AN22" s="29">
        <f t="shared" si="3"/>
        <v>0</v>
      </c>
      <c r="AO22" s="29">
        <f t="shared" si="3"/>
        <v>0</v>
      </c>
      <c r="AP22" s="29">
        <f t="shared" si="3"/>
        <v>0</v>
      </c>
      <c r="AQ22" s="34">
        <f t="shared" si="3"/>
        <v>0</v>
      </c>
    </row>
    <row r="23" spans="1:43" x14ac:dyDescent="0.3">
      <c r="A23" s="24">
        <v>7</v>
      </c>
      <c r="B23" s="2">
        <f>'Оцінка факторів'!G12</f>
        <v>0</v>
      </c>
      <c r="C23" s="28">
        <f>'Оцінка факторів'!J12</f>
        <v>0</v>
      </c>
      <c r="D23" s="33">
        <f t="shared" si="4"/>
        <v>0</v>
      </c>
      <c r="E23" s="29">
        <f t="shared" si="3"/>
        <v>0</v>
      </c>
      <c r="F23" s="29">
        <f t="shared" si="3"/>
        <v>0</v>
      </c>
      <c r="G23" s="29">
        <f t="shared" si="3"/>
        <v>0</v>
      </c>
      <c r="H23" s="29">
        <f t="shared" si="3"/>
        <v>0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  <c r="Q23" s="29">
        <f t="shared" si="3"/>
        <v>0</v>
      </c>
      <c r="R23" s="29">
        <f t="shared" si="3"/>
        <v>0</v>
      </c>
      <c r="S23" s="29">
        <f t="shared" si="3"/>
        <v>0</v>
      </c>
      <c r="T23" s="29">
        <f t="shared" si="3"/>
        <v>0</v>
      </c>
      <c r="U23" s="29">
        <f t="shared" si="3"/>
        <v>0</v>
      </c>
      <c r="V23" s="29">
        <f t="shared" si="3"/>
        <v>0</v>
      </c>
      <c r="W23" s="34">
        <f t="shared" si="3"/>
        <v>0</v>
      </c>
      <c r="X23" s="33">
        <f t="shared" si="3"/>
        <v>0</v>
      </c>
      <c r="Y23" s="29">
        <f t="shared" si="3"/>
        <v>0</v>
      </c>
      <c r="Z23" s="29">
        <f t="shared" ref="Z23:AO26" si="5">$C23*Z$4</f>
        <v>0</v>
      </c>
      <c r="AA23" s="29">
        <f t="shared" si="5"/>
        <v>0</v>
      </c>
      <c r="AB23" s="29">
        <f t="shared" si="5"/>
        <v>0</v>
      </c>
      <c r="AC23" s="29">
        <f t="shared" si="5"/>
        <v>0</v>
      </c>
      <c r="AD23" s="29">
        <f t="shared" si="5"/>
        <v>0</v>
      </c>
      <c r="AE23" s="29">
        <f t="shared" si="5"/>
        <v>0</v>
      </c>
      <c r="AF23" s="29">
        <f t="shared" si="5"/>
        <v>0</v>
      </c>
      <c r="AG23" s="29">
        <f t="shared" si="5"/>
        <v>0</v>
      </c>
      <c r="AH23" s="29">
        <f t="shared" si="5"/>
        <v>0</v>
      </c>
      <c r="AI23" s="29">
        <f t="shared" si="5"/>
        <v>0</v>
      </c>
      <c r="AJ23" s="29">
        <f t="shared" si="5"/>
        <v>0</v>
      </c>
      <c r="AK23" s="29">
        <f t="shared" si="5"/>
        <v>0</v>
      </c>
      <c r="AL23" s="29">
        <f t="shared" si="5"/>
        <v>0</v>
      </c>
      <c r="AM23" s="29">
        <f t="shared" si="5"/>
        <v>0</v>
      </c>
      <c r="AN23" s="29">
        <f t="shared" si="5"/>
        <v>0</v>
      </c>
      <c r="AO23" s="29">
        <f t="shared" si="5"/>
        <v>0</v>
      </c>
      <c r="AP23" s="29">
        <f t="shared" ref="AP23:AQ26" si="6">$C23*AP$4</f>
        <v>0</v>
      </c>
      <c r="AQ23" s="34">
        <f t="shared" si="6"/>
        <v>0</v>
      </c>
    </row>
    <row r="24" spans="1:43" x14ac:dyDescent="0.3">
      <c r="A24" s="24">
        <v>8</v>
      </c>
      <c r="B24" s="2">
        <f>'Оцінка факторів'!G13</f>
        <v>0</v>
      </c>
      <c r="C24" s="28">
        <f>'Оцінка факторів'!J13</f>
        <v>0</v>
      </c>
      <c r="D24" s="33">
        <f t="shared" si="4"/>
        <v>0</v>
      </c>
      <c r="E24" s="29">
        <f t="shared" si="4"/>
        <v>0</v>
      </c>
      <c r="F24" s="29">
        <f t="shared" si="4"/>
        <v>0</v>
      </c>
      <c r="G24" s="29">
        <f t="shared" si="4"/>
        <v>0</v>
      </c>
      <c r="H24" s="29">
        <f t="shared" si="4"/>
        <v>0</v>
      </c>
      <c r="I24" s="29">
        <f t="shared" si="4"/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29">
        <f t="shared" si="4"/>
        <v>0</v>
      </c>
      <c r="P24" s="29">
        <f t="shared" si="4"/>
        <v>0</v>
      </c>
      <c r="Q24" s="29">
        <f t="shared" si="4"/>
        <v>0</v>
      </c>
      <c r="R24" s="29">
        <f t="shared" si="4"/>
        <v>0</v>
      </c>
      <c r="S24" s="29">
        <f t="shared" si="4"/>
        <v>0</v>
      </c>
      <c r="T24" s="29">
        <f t="shared" ref="T24:AI26" si="7">$C24*T$4</f>
        <v>0</v>
      </c>
      <c r="U24" s="29">
        <f t="shared" si="7"/>
        <v>0</v>
      </c>
      <c r="V24" s="29">
        <f t="shared" si="7"/>
        <v>0</v>
      </c>
      <c r="W24" s="34">
        <f t="shared" si="7"/>
        <v>0</v>
      </c>
      <c r="X24" s="33">
        <f t="shared" si="7"/>
        <v>0</v>
      </c>
      <c r="Y24" s="29">
        <f t="shared" si="7"/>
        <v>0</v>
      </c>
      <c r="Z24" s="29">
        <f t="shared" si="7"/>
        <v>0</v>
      </c>
      <c r="AA24" s="29">
        <f t="shared" si="7"/>
        <v>0</v>
      </c>
      <c r="AB24" s="29">
        <f t="shared" si="7"/>
        <v>0</v>
      </c>
      <c r="AC24" s="29">
        <f t="shared" si="7"/>
        <v>0</v>
      </c>
      <c r="AD24" s="29">
        <f t="shared" si="7"/>
        <v>0</v>
      </c>
      <c r="AE24" s="29">
        <f t="shared" si="7"/>
        <v>0</v>
      </c>
      <c r="AF24" s="29">
        <f t="shared" si="7"/>
        <v>0</v>
      </c>
      <c r="AG24" s="29">
        <f t="shared" si="7"/>
        <v>0</v>
      </c>
      <c r="AH24" s="29">
        <f t="shared" si="7"/>
        <v>0</v>
      </c>
      <c r="AI24" s="29">
        <f t="shared" si="7"/>
        <v>0</v>
      </c>
      <c r="AJ24" s="29">
        <f t="shared" si="5"/>
        <v>0</v>
      </c>
      <c r="AK24" s="29">
        <f t="shared" si="5"/>
        <v>0</v>
      </c>
      <c r="AL24" s="29">
        <f t="shared" si="5"/>
        <v>0</v>
      </c>
      <c r="AM24" s="29">
        <f t="shared" si="5"/>
        <v>0</v>
      </c>
      <c r="AN24" s="29">
        <f t="shared" si="5"/>
        <v>0</v>
      </c>
      <c r="AO24" s="29">
        <f t="shared" si="5"/>
        <v>0</v>
      </c>
      <c r="AP24" s="29">
        <f t="shared" si="6"/>
        <v>0</v>
      </c>
      <c r="AQ24" s="34">
        <f t="shared" si="6"/>
        <v>0</v>
      </c>
    </row>
    <row r="25" spans="1:43" x14ac:dyDescent="0.3">
      <c r="A25" s="24">
        <v>9</v>
      </c>
      <c r="B25" s="2">
        <f>'Оцінка факторів'!G14</f>
        <v>0</v>
      </c>
      <c r="C25" s="28">
        <f>'Оцінка факторів'!J14</f>
        <v>0</v>
      </c>
      <c r="D25" s="33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34">
        <f t="shared" si="7"/>
        <v>0</v>
      </c>
      <c r="X25" s="33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 t="shared" si="7"/>
        <v>0</v>
      </c>
      <c r="AJ25" s="29">
        <f t="shared" si="5"/>
        <v>0</v>
      </c>
      <c r="AK25" s="29">
        <f t="shared" si="5"/>
        <v>0</v>
      </c>
      <c r="AL25" s="29">
        <f t="shared" si="5"/>
        <v>0</v>
      </c>
      <c r="AM25" s="29">
        <f t="shared" si="5"/>
        <v>0</v>
      </c>
      <c r="AN25" s="29">
        <f t="shared" si="5"/>
        <v>0</v>
      </c>
      <c r="AO25" s="29">
        <f t="shared" si="5"/>
        <v>0</v>
      </c>
      <c r="AP25" s="29">
        <f t="shared" si="6"/>
        <v>0</v>
      </c>
      <c r="AQ25" s="34">
        <f t="shared" si="6"/>
        <v>0</v>
      </c>
    </row>
    <row r="26" spans="1:43" ht="15" thickBot="1" x14ac:dyDescent="0.35">
      <c r="A26" s="24">
        <v>10</v>
      </c>
      <c r="B26" s="2">
        <f>'Оцінка факторів'!G15</f>
        <v>0</v>
      </c>
      <c r="C26" s="28">
        <f>'Оцінка факторів'!J15</f>
        <v>0</v>
      </c>
      <c r="D26" s="35">
        <f t="shared" si="4"/>
        <v>0</v>
      </c>
      <c r="E26" s="36">
        <f t="shared" si="4"/>
        <v>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4"/>
        <v>0</v>
      </c>
      <c r="J26" s="36">
        <f t="shared" si="4"/>
        <v>0</v>
      </c>
      <c r="K26" s="36">
        <f t="shared" si="4"/>
        <v>0</v>
      </c>
      <c r="L26" s="36">
        <f t="shared" si="4"/>
        <v>0</v>
      </c>
      <c r="M26" s="36">
        <f t="shared" si="4"/>
        <v>0</v>
      </c>
      <c r="N26" s="36">
        <f t="shared" si="4"/>
        <v>0</v>
      </c>
      <c r="O26" s="36">
        <f t="shared" si="4"/>
        <v>0</v>
      </c>
      <c r="P26" s="36">
        <f t="shared" si="4"/>
        <v>0</v>
      </c>
      <c r="Q26" s="36">
        <f t="shared" si="4"/>
        <v>0</v>
      </c>
      <c r="R26" s="36">
        <f t="shared" si="4"/>
        <v>0</v>
      </c>
      <c r="S26" s="36">
        <f t="shared" si="4"/>
        <v>0</v>
      </c>
      <c r="T26" s="36">
        <f t="shared" si="7"/>
        <v>0</v>
      </c>
      <c r="U26" s="36">
        <f t="shared" si="7"/>
        <v>0</v>
      </c>
      <c r="V26" s="36">
        <f t="shared" si="7"/>
        <v>0</v>
      </c>
      <c r="W26" s="37">
        <f t="shared" si="7"/>
        <v>0</v>
      </c>
      <c r="X26" s="35">
        <f t="shared" si="7"/>
        <v>0</v>
      </c>
      <c r="Y26" s="36">
        <f t="shared" si="7"/>
        <v>0</v>
      </c>
      <c r="Z26" s="36">
        <f t="shared" si="7"/>
        <v>0</v>
      </c>
      <c r="AA26" s="36">
        <f t="shared" si="7"/>
        <v>0</v>
      </c>
      <c r="AB26" s="36">
        <f t="shared" si="7"/>
        <v>0</v>
      </c>
      <c r="AC26" s="36">
        <f t="shared" si="7"/>
        <v>0</v>
      </c>
      <c r="AD26" s="36">
        <f t="shared" si="7"/>
        <v>0</v>
      </c>
      <c r="AE26" s="36">
        <f t="shared" si="7"/>
        <v>0</v>
      </c>
      <c r="AF26" s="36">
        <f t="shared" si="7"/>
        <v>0</v>
      </c>
      <c r="AG26" s="36">
        <f t="shared" si="7"/>
        <v>0</v>
      </c>
      <c r="AH26" s="36">
        <f t="shared" si="7"/>
        <v>0</v>
      </c>
      <c r="AI26" s="36">
        <f t="shared" si="7"/>
        <v>0</v>
      </c>
      <c r="AJ26" s="36">
        <f t="shared" si="5"/>
        <v>0</v>
      </c>
      <c r="AK26" s="36">
        <f t="shared" si="5"/>
        <v>0</v>
      </c>
      <c r="AL26" s="36">
        <f t="shared" si="5"/>
        <v>0</v>
      </c>
      <c r="AM26" s="36">
        <f t="shared" si="5"/>
        <v>0</v>
      </c>
      <c r="AN26" s="36">
        <f t="shared" si="5"/>
        <v>0</v>
      </c>
      <c r="AO26" s="36">
        <f t="shared" si="5"/>
        <v>0</v>
      </c>
      <c r="AP26" s="36">
        <f t="shared" si="6"/>
        <v>0</v>
      </c>
      <c r="AQ26" s="37">
        <f t="shared" si="6"/>
        <v>0</v>
      </c>
    </row>
  </sheetData>
  <mergeCells count="11">
    <mergeCell ref="A16:C16"/>
    <mergeCell ref="C1:C3"/>
    <mergeCell ref="X1:AQ1"/>
    <mergeCell ref="X16:AQ16"/>
    <mergeCell ref="X5:AQ5"/>
    <mergeCell ref="A4:B4"/>
    <mergeCell ref="A5:C5"/>
    <mergeCell ref="D1:W1"/>
    <mergeCell ref="D5:W5"/>
    <mergeCell ref="D16:W16"/>
    <mergeCell ref="A1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7A2A-2D7D-4A03-B9EB-33376AF09FD6}">
  <dimension ref="A1:C9"/>
  <sheetViews>
    <sheetView workbookViewId="0">
      <selection activeCell="B27" sqref="B27"/>
    </sheetView>
  </sheetViews>
  <sheetFormatPr defaultRowHeight="14.4" x14ac:dyDescent="0.3"/>
  <cols>
    <col min="1" max="1" width="14.109375" customWidth="1"/>
    <col min="2" max="2" width="64.33203125" customWidth="1"/>
    <col min="3" max="3" width="16.77734375" style="1" customWidth="1"/>
  </cols>
  <sheetData>
    <row r="1" spans="1:3" x14ac:dyDescent="0.3">
      <c r="A1" s="74" t="s">
        <v>43</v>
      </c>
      <c r="B1" s="74"/>
      <c r="C1" s="74"/>
    </row>
    <row r="2" spans="1:3" ht="16.2" x14ac:dyDescent="0.3">
      <c r="A2" s="73" t="s">
        <v>33</v>
      </c>
      <c r="B2" s="73" t="s">
        <v>37</v>
      </c>
      <c r="C2" s="24" t="s">
        <v>41</v>
      </c>
    </row>
    <row r="3" spans="1:3" ht="16.2" x14ac:dyDescent="0.3">
      <c r="A3" s="73"/>
      <c r="B3" s="73"/>
      <c r="C3" s="24" t="s">
        <v>42</v>
      </c>
    </row>
    <row r="4" spans="1:3" ht="16.2" x14ac:dyDescent="0.3">
      <c r="A4" s="73" t="s">
        <v>34</v>
      </c>
      <c r="B4" s="73" t="s">
        <v>38</v>
      </c>
      <c r="C4" s="24" t="s">
        <v>44</v>
      </c>
    </row>
    <row r="5" spans="1:3" ht="16.2" x14ac:dyDescent="0.3">
      <c r="A5" s="73"/>
      <c r="B5" s="73"/>
      <c r="C5" s="24" t="s">
        <v>45</v>
      </c>
    </row>
    <row r="6" spans="1:3" ht="16.2" x14ac:dyDescent="0.3">
      <c r="A6" s="73" t="s">
        <v>35</v>
      </c>
      <c r="B6" s="73" t="s">
        <v>39</v>
      </c>
      <c r="C6" s="24" t="s">
        <v>46</v>
      </c>
    </row>
    <row r="7" spans="1:3" ht="16.2" x14ac:dyDescent="0.3">
      <c r="A7" s="73"/>
      <c r="B7" s="73"/>
      <c r="C7" s="24" t="s">
        <v>47</v>
      </c>
    </row>
    <row r="8" spans="1:3" ht="16.2" x14ac:dyDescent="0.3">
      <c r="A8" s="73" t="s">
        <v>36</v>
      </c>
      <c r="B8" s="73" t="s">
        <v>40</v>
      </c>
      <c r="C8" s="24" t="s">
        <v>48</v>
      </c>
    </row>
    <row r="9" spans="1:3" ht="16.2" x14ac:dyDescent="0.3">
      <c r="A9" s="73"/>
      <c r="B9" s="73"/>
      <c r="C9" s="24" t="s">
        <v>49</v>
      </c>
    </row>
  </sheetData>
  <mergeCells count="9">
    <mergeCell ref="A8:A9"/>
    <mergeCell ref="B8:B9"/>
    <mergeCell ref="A1:C1"/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2586-DCC5-42AD-AB0B-2FF1DE8E75AC}">
  <dimension ref="A1:E6"/>
  <sheetViews>
    <sheetView workbookViewId="0">
      <selection activeCell="H18" sqref="H18"/>
    </sheetView>
  </sheetViews>
  <sheetFormatPr defaultRowHeight="14.4" x14ac:dyDescent="0.3"/>
  <sheetData>
    <row r="1" spans="1:5" ht="15" thickBot="1" x14ac:dyDescent="0.35">
      <c r="A1" s="74" t="s">
        <v>50</v>
      </c>
      <c r="B1" s="74"/>
      <c r="C1" s="74"/>
      <c r="D1" s="74"/>
      <c r="E1" s="74"/>
    </row>
    <row r="2" spans="1:5" ht="16.2" customHeight="1" thickBot="1" x14ac:dyDescent="0.35">
      <c r="A2" s="38" t="s">
        <v>52</v>
      </c>
      <c r="B2" s="39">
        <f>SUM(Матриця!D6:W15)</f>
        <v>165.11999999999998</v>
      </c>
      <c r="C2" s="40" t="str">
        <f>IF(B2&gt;E2,"&gt;",IF(B2&lt;E2,"&lt;",""))</f>
        <v>&gt;</v>
      </c>
      <c r="D2" s="38" t="s">
        <v>54</v>
      </c>
      <c r="E2" s="39">
        <f>SUM(Матриця!X6:AQ15)</f>
        <v>153.08000000000001</v>
      </c>
    </row>
    <row r="3" spans="1:5" ht="15" thickBot="1" x14ac:dyDescent="0.35">
      <c r="A3" s="41"/>
      <c r="B3" s="41" t="str">
        <f>IF(B2&gt;B4,"&gt;",IF(B2&lt;B4,"&lt;",""))</f>
        <v>&gt;</v>
      </c>
      <c r="C3" s="42"/>
      <c r="D3" s="41"/>
      <c r="E3" s="41" t="str">
        <f>IF(E2&gt;E4,"&gt;",IF(E2&lt;E4,"&lt;",""))</f>
        <v>&gt;</v>
      </c>
    </row>
    <row r="4" spans="1:5" ht="16.2" customHeight="1" thickBot="1" x14ac:dyDescent="0.35">
      <c r="A4" s="38" t="s">
        <v>53</v>
      </c>
      <c r="B4" s="39">
        <f>SUM(Матриця!D17:W26)</f>
        <v>124.80000000000001</v>
      </c>
      <c r="C4" s="40" t="str">
        <f>IF(B4&gt;E4,"&gt;",IF(B4&lt;E4,"&lt;",""))</f>
        <v>&gt;</v>
      </c>
      <c r="D4" s="38" t="s">
        <v>55</v>
      </c>
      <c r="E4" s="39">
        <f>SUM(Матриця!X17:AQ26)</f>
        <v>115.70000000000003</v>
      </c>
    </row>
    <row r="5" spans="1:5" x14ac:dyDescent="0.3">
      <c r="A5" s="75"/>
      <c r="B5" s="76"/>
      <c r="C5" s="61"/>
      <c r="D5" s="76"/>
      <c r="E5" s="77"/>
    </row>
    <row r="6" spans="1:5" s="11" customFormat="1" ht="69.599999999999994" customHeight="1" x14ac:dyDescent="0.3">
      <c r="A6" s="78" t="s">
        <v>51</v>
      </c>
      <c r="B6" s="79"/>
      <c r="C6" s="80"/>
      <c r="D6" s="78" t="s">
        <v>37</v>
      </c>
      <c r="E6" s="80"/>
    </row>
  </sheetData>
  <mergeCells count="4">
    <mergeCell ref="A1:E1"/>
    <mergeCell ref="D6:E6"/>
    <mergeCell ref="A6:C6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Фактори</vt:lpstr>
      <vt:lpstr>Оцінка факторів</vt:lpstr>
      <vt:lpstr>Матриця</vt:lpstr>
      <vt:lpstr>Види стратегій</vt:lpstr>
      <vt:lpstr>Вибір стратегії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2015-06-05T18:17:20Z</dcterms:created>
  <dcterms:modified xsi:type="dcterms:W3CDTF">2023-02-15T07:10:14Z</dcterms:modified>
</cp:coreProperties>
</file>